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270" activeTab="0"/>
  </bookViews>
  <sheets>
    <sheet name="Fiche" sheetId="1" r:id="rId1"/>
    <sheet name="VNR_Ventilé" sheetId="2" r:id="rId2"/>
  </sheets>
  <definedNames>
    <definedName name="_xlnm.Print_Area" localSheetId="0">'Fiche'!$A$1:$K$35</definedName>
  </definedNames>
  <calcPr fullCalcOnLoad="1"/>
</workbook>
</file>

<file path=xl/sharedStrings.xml><?xml version="1.0" encoding="utf-8"?>
<sst xmlns="http://schemas.openxmlformats.org/spreadsheetml/2006/main" count="285" uniqueCount="72">
  <si>
    <t>Total</t>
  </si>
  <si>
    <t>Type de forêts regroupées</t>
  </si>
  <si>
    <t>Code</t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</si>
  <si>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</si>
  <si>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</si>
  <si>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</si>
  <si>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</si>
  <si>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</si>
  <si>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</si>
  <si>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Tableau sommaire des volumes par catégorie de contrainte</t>
  </si>
  <si>
    <t>SEPM</t>
  </si>
  <si>
    <t>(FORP)</t>
  </si>
  <si>
    <t>(ENV)</t>
  </si>
  <si>
    <t>(PADE, ZEC, REFA, AUTF)</t>
  </si>
  <si>
    <t>(ORPH, FRES,ENCL, IM25)</t>
  </si>
  <si>
    <t>(SFIA, AUT, IP25, VREC)</t>
  </si>
  <si>
    <t>(PEEC)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</si>
  <si>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</si>
  <si>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</si>
  <si>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</si>
  <si>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</si>
  <si>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</si>
  <si>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</si>
  <si>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</si>
  <si>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</si>
  <si>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</si>
  <si>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</si>
  <si>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</si>
  <si>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</si>
  <si>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</si>
  <si>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</si>
  <si>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</si>
  <si>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</si>
  <si>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</si>
  <si>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</si>
  <si>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</si>
  <si>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</si>
  <si>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</si>
  <si>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</si>
  <si>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086-52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</si>
  <si>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</si>
  <si>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</si>
  <si>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</si>
  <si>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</si>
  <si>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</si>
  <si>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</si>
  <si>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</si>
  <si>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5000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</si>
  <si>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</si>
  <si>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</si>
  <si>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</si>
  <si>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</si>
  <si>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</si>
  <si>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</si>
  <si>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</si>
  <si>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>) dans les contraintes territoriales (m3) pour la période 2008-2013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</si>
  <si>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</si>
  <si>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 pour la période 2008-2013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</si>
  <si>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</si>
  <si>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</si>
  <si>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2008-2013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</si>
  <si>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</si>
  <si>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</si>
  <si>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A1 Pessières</t>
  </si>
  <si>
    <t>EPX</t>
  </si>
  <si>
    <t>A2 Pinèdes grises</t>
  </si>
  <si>
    <t>PIG</t>
  </si>
  <si>
    <t>A3 Résineux à feuillus</t>
  </si>
  <si>
    <t>R_F</t>
  </si>
  <si>
    <t>B1 Peupleraies à résineux</t>
  </si>
  <si>
    <t>PEU_R</t>
  </si>
  <si>
    <t>B2 Peupleraies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</si>
</sst>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  <numFmt numFmtId="199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24" fillId="0" borderId="0" xfId="0" applyFont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3" xfId="0" applyFill="1" applyBorder="1" applyAlignment="1">
      <alignment wrapText="1"/>
    </xf>
    <xf numFmtId="9" fontId="0" fillId="20" borderId="14" xfId="57" applyFill="1" applyBorder="1" applyAlignment="1">
      <alignment/>
    </xf>
    <xf numFmtId="0" fontId="24" fillId="20" borderId="13" xfId="0" applyFont="1" applyFill="1" applyBorder="1" applyAlignment="1">
      <alignment vertical="center"/>
    </xf>
    <xf numFmtId="49" fontId="25" fillId="24" borderId="15" xfId="52" applyNumberFormat="1" applyFont="1" applyFill="1" applyBorder="1" applyAlignment="1">
      <alignment horizontal="center" vertical="center" wrapText="1"/>
    </xf>
    <xf numFmtId="49" fontId="25" fillId="24" borderId="16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7" xfId="52" applyNumberFormat="1" applyFont="1" applyFill="1" applyBorder="1" applyAlignment="1">
      <alignment horizontal="center" vertical="center" wrapText="1"/>
    </xf>
    <xf numFmtId="3" fontId="0" fillId="10" borderId="13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3" fontId="0" fillId="15" borderId="13" xfId="0" applyNumberFormat="1" applyFill="1" applyBorder="1" applyAlignment="1">
      <alignment/>
    </xf>
    <xf numFmtId="3" fontId="0" fillId="17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26" borderId="13" xfId="0" applyNumberForma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18" xfId="0" applyFont="1" applyFill="1" applyBorder="1" applyAlignment="1">
      <alignment/>
    </xf>
    <xf numFmtId="3" fontId="0" fillId="10" borderId="19" xfId="0" applyNumberFormat="1" applyFill="1" applyBorder="1" applyAlignment="1">
      <alignment/>
    </xf>
    <xf numFmtId="0" fontId="0" fillId="10" borderId="13" xfId="0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0" fontId="0" fillId="25" borderId="13" xfId="0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0" fontId="0" fillId="15" borderId="13" xfId="0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17" borderId="19" xfId="0" applyNumberFormat="1" applyFill="1" applyBorder="1" applyAlignment="1">
      <alignment/>
    </xf>
    <xf numFmtId="0" fontId="0" fillId="17" borderId="13" xfId="0" applyFill="1" applyBorder="1" applyAlignment="1">
      <alignment/>
    </xf>
    <xf numFmtId="3" fontId="24" fillId="17" borderId="14" xfId="0" applyNumberFormat="1" applyFont="1" applyFill="1" applyBorder="1" applyAlignment="1">
      <alignment/>
    </xf>
    <xf numFmtId="0" fontId="24" fillId="24" borderId="20" xfId="0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20" borderId="24" xfId="0" applyFill="1" applyBorder="1" applyAlignment="1">
      <alignment/>
    </xf>
    <xf numFmtId="0" fontId="0" fillId="20" borderId="22" xfId="0" applyFill="1" applyBorder="1" applyAlignment="1">
      <alignment/>
    </xf>
    <xf numFmtId="191" fontId="24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3" xfId="0" applyNumberFormat="1" applyBorder="1" applyAlignment="1">
      <alignment/>
    </xf>
    <xf numFmtId="0" fontId="26" fillId="0" borderId="0" xfId="0" applyFont="1" applyAlignment="1">
      <alignment/>
    </xf>
    <xf numFmtId="49" fontId="25" fillId="24" borderId="25" xfId="52" applyNumberFormat="1" applyFont="1" applyFill="1" applyBorder="1" applyAlignment="1">
      <alignment horizontal="center" vertical="center" wrapText="1"/>
    </xf>
    <xf numFmtId="49" fontId="25" fillId="24" borderId="26" xfId="52" applyNumberFormat="1" applyFont="1" applyFill="1" applyBorder="1" applyAlignment="1" quotePrefix="1">
      <alignment horizontal="center" vertical="center" wrapText="1"/>
    </xf>
    <xf numFmtId="49" fontId="25" fillId="24" borderId="26" xfId="52" applyNumberFormat="1" applyFont="1" applyFill="1" applyBorder="1" applyAlignment="1">
      <alignment horizontal="center" vertical="center" wrapText="1"/>
    </xf>
    <xf numFmtId="49" fontId="25" fillId="24" borderId="27" xfId="52" applyNumberFormat="1" applyFont="1" applyFill="1" applyBorder="1" applyAlignment="1">
      <alignment horizontal="center" vertical="center" wrapText="1"/>
    </xf>
    <xf numFmtId="49" fontId="25" fillId="24" borderId="28" xfId="52" applyNumberFormat="1" applyFont="1" applyFill="1" applyBorder="1" applyAlignment="1">
      <alignment horizontal="center" vertical="distributed"/>
    </xf>
    <xf numFmtId="3" fontId="28" fillId="0" borderId="29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49" fontId="6" fillId="24" borderId="32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7" xfId="0" applyNumberFormat="1" applyFont="1" applyFill="1" applyBorder="1" applyAlignment="1">
      <alignment horizontal="center"/>
    </xf>
    <xf numFmtId="49" fontId="0" fillId="24" borderId="33" xfId="52" applyNumberFormat="1" applyFont="1" applyFill="1" applyBorder="1" applyAlignment="1">
      <alignment horizontal="center" vertical="distributed"/>
    </xf>
    <xf numFmtId="9" fontId="0" fillId="0" borderId="22" xfId="57" applyFont="1" applyFill="1" applyBorder="1" applyAlignment="1">
      <alignment horizontal="center"/>
    </xf>
    <xf numFmtId="199" fontId="0" fillId="0" borderId="23" xfId="57" applyNumberFormat="1" applyFont="1" applyFill="1" applyBorder="1" applyAlignment="1">
      <alignment horizontal="center"/>
    </xf>
    <xf numFmtId="0" fontId="0" fillId="0" borderId="34" xfId="0" applyFont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 quotePrefix="1">
      <alignment horizontal="left"/>
    </xf>
    <xf numFmtId="0" fontId="23" fillId="0" borderId="35" xfId="0" applyFont="1" applyBorder="1" applyAlignment="1">
      <alignment horizontal="center"/>
    </xf>
    <xf numFmtId="0" fontId="27" fillId="27" borderId="36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0" fontId="27" fillId="27" borderId="39" xfId="0" applyFont="1" applyFill="1" applyBorder="1" applyAlignment="1">
      <alignment horizontal="center" vertical="center"/>
    </xf>
    <xf numFmtId="0" fontId="27" fillId="27" borderId="40" xfId="0" applyFont="1" applyFill="1" applyBorder="1" applyAlignment="1">
      <alignment horizontal="center" vertical="center"/>
    </xf>
    <xf numFmtId="0" fontId="27" fillId="27" borderId="41" xfId="0" applyFont="1" applyFill="1" applyBorder="1" applyAlignment="1">
      <alignment horizontal="center" vertical="center"/>
    </xf>
    <xf numFmtId="0" fontId="27" fillId="27" borderId="42" xfId="0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0" borderId="12" xfId="0" applyFont="1" applyFill="1" applyBorder="1" applyAlignment="1">
      <alignment horizontal="center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0" fontId="24" fillId="20" borderId="11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20" borderId="1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43" xfId="0" applyFill="1" applyBorder="1" applyAlignment="1">
      <alignment/>
    </xf>
    <xf numFmtId="0" fontId="0" fillId="20" borderId="44" xfId="0" applyFill="1" applyBorder="1" applyAlignment="1">
      <alignment/>
    </xf>
    <xf numFmtId="0" fontId="0" fillId="20" borderId="16" xfId="0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48" t="s">
        <v>39</v>
      </c>
    </row>
    <row r="2" ht="13.5" thickBot="1">
      <c r="A2" s="4" t="s">
        <v>40</v>
      </c>
    </row>
    <row r="3" spans="1:11" ht="12.75">
      <c r="A3" s="71" t="s">
        <v>41</v>
      </c>
      <c r="B3" s="73" t="s">
        <v>42</v>
      </c>
      <c r="C3" s="74"/>
      <c r="D3" s="74"/>
      <c r="E3" s="74"/>
      <c r="F3" s="74"/>
      <c r="G3" s="74"/>
      <c r="H3" s="74"/>
      <c r="I3" s="74"/>
      <c r="J3" s="74"/>
      <c r="K3" s="75"/>
    </row>
    <row r="4" spans="1:11" ht="13.5" thickBot="1">
      <c r="A4" s="72"/>
      <c r="B4" s="76" t="s">
        <v>43</v>
      </c>
      <c r="C4" s="77"/>
      <c r="D4" s="77"/>
      <c r="E4" s="77"/>
      <c r="F4" s="77"/>
      <c r="G4" s="77"/>
      <c r="H4" s="77"/>
      <c r="I4" s="77"/>
      <c r="J4" s="77"/>
      <c r="K4" s="78"/>
    </row>
    <row r="5" spans="1:11" ht="39.75" thickBot="1" thickTop="1">
      <c r="A5" s="72"/>
      <c r="B5" s="49" t="s">
        <v>10</v>
      </c>
      <c r="C5" s="50" t="s">
        <v>22</v>
      </c>
      <c r="D5" s="50" t="s">
        <v>23</v>
      </c>
      <c r="E5" s="51" t="s">
        <v>24</v>
      </c>
      <c r="F5" s="50" t="s">
        <v>25</v>
      </c>
      <c r="G5" s="51" t="s">
        <v>26</v>
      </c>
      <c r="H5" s="51" t="s">
        <v>27</v>
      </c>
      <c r="I5" s="51" t="s">
        <v>28</v>
      </c>
      <c r="J5" s="51" t="s">
        <v>29</v>
      </c>
      <c r="K5" s="52" t="s">
        <v>0</v>
      </c>
    </row>
    <row r="6" spans="1:11" ht="39" thickBot="1">
      <c r="A6" s="53" t="s">
        <v>44</v>
      </c>
      <c r="B6" s="54">
        <f>+K20</f>
        <v>56300</v>
      </c>
      <c r="C6" s="55">
        <f>+VNR_Ventilé!K26</f>
        <v>0</v>
      </c>
      <c r="D6" s="55">
        <f>+VNR_Ventilé!K45</f>
        <v>0</v>
      </c>
      <c r="E6" s="55">
        <f>+VNR_Ventilé!K64</f>
        <v>0</v>
      </c>
      <c r="F6" s="55">
        <f>+VNR_Ventilé!K83</f>
        <v>0</v>
      </c>
      <c r="G6" s="55">
        <f>+VNR_Ventilé!K102</f>
        <v>0</v>
      </c>
      <c r="H6" s="55">
        <f>+VNR_Ventilé!K121</f>
        <v>0</v>
      </c>
      <c r="I6" s="55">
        <f>+VNR_Ventilé!K140</f>
        <v>0</v>
      </c>
      <c r="J6" s="55">
        <f>+VNR_Ventilé!K159</f>
        <v>0</v>
      </c>
      <c r="K6" s="56">
        <f>SUM(B6:J6)</f>
        <v>56300</v>
      </c>
    </row>
    <row r="7" spans="1:11" ht="12.75">
      <c r="A7" s="57" t="s">
        <v>45</v>
      </c>
      <c r="B7" s="58">
        <v>253500</v>
      </c>
      <c r="C7" s="58">
        <v>0</v>
      </c>
      <c r="D7" s="58">
        <v>0</v>
      </c>
      <c r="E7" s="58">
        <v>0</v>
      </c>
      <c r="F7" s="58">
        <v>92900</v>
      </c>
      <c r="G7" s="58">
        <v>6800</v>
      </c>
      <c r="H7" s="58">
        <v>0</v>
      </c>
      <c r="I7" s="58">
        <v>0</v>
      </c>
      <c r="J7" s="58">
        <v>0</v>
      </c>
      <c r="K7" s="59">
        <f>SUM(B7:J7)</f>
        <v>353200</v>
      </c>
    </row>
    <row r="8" spans="1:11" ht="13.5" thickBot="1">
      <c r="A8" s="60" t="s">
        <v>46</v>
      </c>
      <c r="B8" s="61">
        <f aca="true" t="shared" si="0" ref="B8:J8">+IF(B7=0,0,(B6/B7))</f>
        <v>0.22209072978303748</v>
      </c>
      <c r="C8" s="61">
        <f t="shared" si="0"/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2">
        <f>+(K6/K7)</f>
        <v>0.15939977349943374</v>
      </c>
    </row>
    <row r="9" spans="1:11" ht="12.75">
      <c r="A9" s="63"/>
      <c r="B9" s="63" t="s">
        <v>47</v>
      </c>
      <c r="C9" s="64"/>
      <c r="D9" s="64"/>
      <c r="E9" s="64"/>
      <c r="F9" s="64"/>
      <c r="G9" s="64"/>
      <c r="H9" s="64"/>
      <c r="I9" s="64"/>
      <c r="J9" s="64"/>
      <c r="K9" s="64"/>
    </row>
    <row r="10" spans="1:11" ht="12.75">
      <c r="A10" s="65" t="s">
        <v>48</v>
      </c>
      <c r="B10" s="66" t="s">
        <v>49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2.75">
      <c r="A11" s="67"/>
      <c r="B11" s="66" t="s">
        <v>50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.7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2.75">
      <c r="A14" s="69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6.5" thickBot="1">
      <c r="A15" s="70" t="s">
        <v>51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3"/>
      <c r="C16" s="84" t="s">
        <v>62</v>
      </c>
      <c r="D16" s="84"/>
      <c r="E16" s="84"/>
      <c r="F16" s="84"/>
      <c r="G16" s="84"/>
      <c r="H16" s="84"/>
      <c r="I16" s="84"/>
      <c r="J16" s="85" t="s">
        <v>0</v>
      </c>
      <c r="K16" s="86"/>
    </row>
    <row r="17" spans="1:11" ht="12.75" customHeight="1">
      <c r="A17" s="81" t="str">
        <f>+VNR_Ventilé!A175</f>
        <v>Type de forêts regroupées</v>
      </c>
      <c r="B17" s="82" t="s">
        <v>2</v>
      </c>
      <c r="C17" s="83" t="s">
        <v>3</v>
      </c>
      <c r="D17" s="83" t="s">
        <v>4</v>
      </c>
      <c r="E17" s="83" t="s">
        <v>5</v>
      </c>
      <c r="F17" s="83" t="s">
        <v>6</v>
      </c>
      <c r="G17" s="83" t="s">
        <v>7</v>
      </c>
      <c r="H17" s="83" t="s">
        <v>8</v>
      </c>
      <c r="I17" s="83"/>
      <c r="J17" s="87"/>
      <c r="K17" s="88"/>
    </row>
    <row r="18" spans="1:11" ht="12.75">
      <c r="A18" s="81"/>
      <c r="B18" s="82"/>
      <c r="C18" s="83"/>
      <c r="D18" s="83"/>
      <c r="E18" s="83"/>
      <c r="F18" s="83"/>
      <c r="G18" s="83"/>
      <c r="H18" s="83"/>
      <c r="I18" s="83"/>
      <c r="J18" s="87"/>
      <c r="K18" s="88"/>
    </row>
    <row r="19" spans="1:11" ht="26.25" customHeight="1">
      <c r="A19" s="5"/>
      <c r="B19" s="6"/>
      <c r="C19" s="7" t="s">
        <v>11</v>
      </c>
      <c r="D19" s="7" t="s">
        <v>12</v>
      </c>
      <c r="E19" s="7" t="s">
        <v>13</v>
      </c>
      <c r="F19" s="7" t="s">
        <v>14</v>
      </c>
      <c r="G19" s="7" t="s">
        <v>15</v>
      </c>
      <c r="H19" s="7" t="s">
        <v>16</v>
      </c>
      <c r="I19" s="7"/>
      <c r="J19" s="7"/>
      <c r="K19" s="8"/>
    </row>
    <row r="20" spans="1:11" ht="12.75">
      <c r="A20" s="5" t="str">
        <f>+VNR_Ventilé!A178</f>
        <v>A1 Pessières</v>
      </c>
      <c r="B20" s="5" t="str">
        <f>+VNR_Ventilé!B178</f>
        <v>EPX</v>
      </c>
      <c r="C20" s="15">
        <f>+VNR_Ventilé!C178</f>
        <v>0</v>
      </c>
      <c r="D20" s="16">
        <f>+VNR_Ventilé!D178</f>
        <v>0</v>
      </c>
      <c r="E20" s="16">
        <f>+VNR_Ventilé!E178</f>
        <v>0</v>
      </c>
      <c r="F20" s="17">
        <f>+VNR_Ventilé!F178</f>
        <v>40400</v>
      </c>
      <c r="G20" s="18">
        <f>+VNR_Ventilé!G178</f>
        <v>0</v>
      </c>
      <c r="H20" s="18">
        <f>+VNR_Ventilé!H178</f>
        <v>0</v>
      </c>
      <c r="I20" s="19">
        <f>+VNR_Ventilé!I178</f>
        <v>0</v>
      </c>
      <c r="J20" s="47">
        <f>SUM(C20:I20)</f>
        <v>40400</v>
      </c>
      <c r="K20" s="79">
        <f>SUM(J20:J33)</f>
        <v>56300</v>
      </c>
    </row>
    <row r="21" spans="1:11" ht="12.75">
      <c r="A21" s="5" t="str">
        <f>+VNR_Ventilé!A179</f>
        <v>A2 Pinèdes grises</v>
      </c>
      <c r="B21" s="5" t="str">
        <f>+VNR_Ventilé!B179</f>
        <v>PIG</v>
      </c>
      <c r="C21" s="15">
        <f>+VNR_Ventilé!C179</f>
        <v>3700</v>
      </c>
      <c r="D21" s="16">
        <f>+VNR_Ventilé!D179</f>
        <v>400</v>
      </c>
      <c r="E21" s="16">
        <f>+VNR_Ventilé!E179</f>
        <v>0</v>
      </c>
      <c r="F21" s="17">
        <f>+VNR_Ventilé!F179</f>
        <v>11800</v>
      </c>
      <c r="G21" s="18">
        <f>+VNR_Ventilé!G179</f>
        <v>0</v>
      </c>
      <c r="H21" s="18">
        <f>+VNR_Ventilé!H179</f>
        <v>0</v>
      </c>
      <c r="I21" s="19">
        <f>+VNR_Ventilé!I179</f>
        <v>0</v>
      </c>
      <c r="J21" s="47">
        <f>SUM(C21:I21)</f>
        <v>15900</v>
      </c>
      <c r="K21" s="80"/>
    </row>
    <row r="22" spans="1:11" ht="12.75">
      <c r="A22" s="5" t="str">
        <f>+VNR_Ventilé!A180</f>
        <v>A3 Résineux à feuillus</v>
      </c>
      <c r="B22" s="5" t="str">
        <f>+VNR_Ventilé!B180</f>
        <v>R_F</v>
      </c>
      <c r="C22" s="15">
        <f>+VNR_Ventilé!C180</f>
        <v>0</v>
      </c>
      <c r="D22" s="16">
        <f>+VNR_Ventilé!D180</f>
        <v>0</v>
      </c>
      <c r="E22" s="16">
        <f>+VNR_Ventilé!E180</f>
        <v>0</v>
      </c>
      <c r="F22" s="17">
        <f>+VNR_Ventilé!F180</f>
        <v>0</v>
      </c>
      <c r="G22" s="18">
        <f>+VNR_Ventilé!G180</f>
        <v>0</v>
      </c>
      <c r="H22" s="18">
        <f>+VNR_Ventilé!H180</f>
        <v>0</v>
      </c>
      <c r="I22" s="19">
        <f>+VNR_Ventilé!I180</f>
        <v>0</v>
      </c>
      <c r="J22" s="47">
        <f>SUM(C22:I22)</f>
        <v>0</v>
      </c>
      <c r="K22" s="80"/>
    </row>
    <row r="23" spans="1:11" ht="12.75">
      <c r="A23" s="5" t="str">
        <f>+VNR_Ventilé!A181</f>
        <v>B1 Peupleraies à résineux</v>
      </c>
      <c r="B23" s="5" t="str">
        <f>+VNR_Ventilé!B181</f>
        <v>PEU_R</v>
      </c>
      <c r="C23" s="33">
        <v>0</v>
      </c>
      <c r="D23" s="16">
        <f>+VNR_Ventilé!D181</f>
        <v>0</v>
      </c>
      <c r="E23" s="16">
        <f>+VNR_Ventilé!E181</f>
        <v>0</v>
      </c>
      <c r="F23" s="17">
        <f>+VNR_Ventilé!F181</f>
        <v>0</v>
      </c>
      <c r="G23" s="18">
        <f>+VNR_Ventilé!G181</f>
        <v>0</v>
      </c>
      <c r="H23" s="18">
        <f>+VNR_Ventilé!H181</f>
        <v>0</v>
      </c>
      <c r="I23" s="19">
        <f>+VNR_Ventilé!I181</f>
        <v>0</v>
      </c>
      <c r="J23" s="47">
        <f>SUM(C23:I23)</f>
        <v>0</v>
      </c>
      <c r="K23" s="80"/>
    </row>
    <row r="24" spans="1:11" ht="12.75">
      <c r="A24" s="5" t="str">
        <f>+VNR_Ventilé!A182</f>
        <v>B2 Peupleraies</v>
      </c>
      <c r="B24" s="5" t="str">
        <f>+VNR_Ventilé!B182</f>
        <v>PEU</v>
      </c>
      <c r="C24" s="33">
        <v>0</v>
      </c>
      <c r="D24" s="16">
        <f>+VNR_Ventilé!D182</f>
        <v>0</v>
      </c>
      <c r="E24" s="16">
        <f>+VNR_Ventilé!E182</f>
        <v>0</v>
      </c>
      <c r="F24" s="17">
        <f>+VNR_Ventilé!F182</f>
        <v>0</v>
      </c>
      <c r="G24" s="18">
        <f>+VNR_Ventilé!G182</f>
        <v>0</v>
      </c>
      <c r="H24" s="18">
        <f>+VNR_Ventilé!H182</f>
        <v>0</v>
      </c>
      <c r="I24" s="19">
        <f>+VNR_Ventilé!I182</f>
        <v>0</v>
      </c>
      <c r="J24" s="47">
        <f>SUM(C24:I24)</f>
        <v>0</v>
      </c>
      <c r="K24" s="80"/>
    </row>
    <row r="25" spans="1:11" ht="12.75">
      <c r="A25" s="5"/>
      <c r="B25" s="5"/>
      <c r="C25" s="41"/>
      <c r="D25" s="19"/>
      <c r="E25" s="19"/>
      <c r="F25" s="19"/>
      <c r="G25" s="19"/>
      <c r="H25" s="19"/>
      <c r="I25" s="19"/>
      <c r="J25" s="47"/>
      <c r="K25" s="80"/>
    </row>
    <row r="26" spans="1:11" ht="12.75">
      <c r="A26" s="5"/>
      <c r="B26" s="5"/>
      <c r="C26" s="19"/>
      <c r="D26" s="19"/>
      <c r="E26" s="19"/>
      <c r="F26" s="19"/>
      <c r="G26" s="19"/>
      <c r="H26" s="19"/>
      <c r="I26" s="19"/>
      <c r="J26" s="47"/>
      <c r="K26" s="80"/>
    </row>
    <row r="27" spans="1:11" ht="12.75">
      <c r="A27" s="5"/>
      <c r="B27" s="5"/>
      <c r="C27" s="19"/>
      <c r="D27" s="19"/>
      <c r="E27" s="19"/>
      <c r="F27" s="19"/>
      <c r="G27" s="19"/>
      <c r="H27" s="19"/>
      <c r="I27" s="19"/>
      <c r="J27" s="47"/>
      <c r="K27" s="80"/>
    </row>
    <row r="28" spans="1:11" ht="12.75">
      <c r="A28" s="5"/>
      <c r="B28" s="5"/>
      <c r="C28" s="19"/>
      <c r="D28" s="19"/>
      <c r="E28" s="19"/>
      <c r="F28" s="19"/>
      <c r="G28" s="19"/>
      <c r="H28" s="19"/>
      <c r="I28" s="19"/>
      <c r="J28" s="47"/>
      <c r="K28" s="80"/>
    </row>
    <row r="29" spans="1:11" ht="12.75">
      <c r="A29" s="5"/>
      <c r="B29" s="5"/>
      <c r="C29" s="19"/>
      <c r="D29" s="19"/>
      <c r="E29" s="19"/>
      <c r="F29" s="19"/>
      <c r="G29" s="19"/>
      <c r="H29" s="19"/>
      <c r="I29" s="19"/>
      <c r="J29" s="47"/>
      <c r="K29" s="80"/>
    </row>
    <row r="30" spans="1:11" ht="12.75">
      <c r="A30" s="5"/>
      <c r="B30" s="5"/>
      <c r="C30" s="19"/>
      <c r="D30" s="19"/>
      <c r="E30" s="19"/>
      <c r="F30" s="19"/>
      <c r="G30" s="19"/>
      <c r="H30" s="19"/>
      <c r="I30" s="19"/>
      <c r="J30" s="47"/>
      <c r="K30" s="80"/>
    </row>
    <row r="31" spans="1:11" ht="12.75">
      <c r="A31" s="5"/>
      <c r="B31" s="5"/>
      <c r="C31" s="19"/>
      <c r="D31" s="19"/>
      <c r="E31" s="19"/>
      <c r="F31" s="19"/>
      <c r="G31" s="19"/>
      <c r="H31" s="19"/>
      <c r="I31" s="19"/>
      <c r="J31" s="47"/>
      <c r="K31" s="80"/>
    </row>
    <row r="32" spans="1:11" ht="12.75">
      <c r="A32" s="5"/>
      <c r="B32" s="5"/>
      <c r="C32" s="19"/>
      <c r="D32" s="19"/>
      <c r="E32" s="19"/>
      <c r="F32" s="19"/>
      <c r="G32" s="19"/>
      <c r="H32" s="19"/>
      <c r="I32" s="19"/>
      <c r="J32" s="47"/>
      <c r="K32" s="80"/>
    </row>
    <row r="33" spans="1:11" ht="12.75">
      <c r="A33" s="5"/>
      <c r="B33" s="5"/>
      <c r="C33" s="19"/>
      <c r="D33" s="19"/>
      <c r="E33" s="19"/>
      <c r="F33" s="19"/>
      <c r="G33" s="19"/>
      <c r="H33" s="19"/>
      <c r="I33" s="19"/>
      <c r="J33" s="47"/>
      <c r="K33" s="80"/>
    </row>
    <row r="34" spans="1:11" ht="13.5" thickBot="1">
      <c r="A34" s="43"/>
      <c r="B34" s="44"/>
      <c r="C34" s="45">
        <f aca="true" t="shared" si="1" ref="C34:I34">SUM(C20:C33)</f>
        <v>3700</v>
      </c>
      <c r="D34" s="45">
        <f t="shared" si="1"/>
        <v>400</v>
      </c>
      <c r="E34" s="45">
        <f t="shared" si="1"/>
        <v>0</v>
      </c>
      <c r="F34" s="45">
        <f t="shared" si="1"/>
        <v>52200</v>
      </c>
      <c r="G34" s="45">
        <f t="shared" si="1"/>
        <v>0</v>
      </c>
      <c r="H34" s="45">
        <f t="shared" si="1"/>
        <v>0</v>
      </c>
      <c r="I34" s="45">
        <f t="shared" si="1"/>
        <v>0</v>
      </c>
      <c r="J34" s="39">
        <f>SUM(C34:I34)</f>
        <v>56300</v>
      </c>
      <c r="K34" s="46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9" ht="12.75" customHeight="1"/>
    <row r="58" ht="12.75" customHeight="1"/>
    <row r="77" ht="12.75" customHeight="1"/>
    <row r="96" ht="12.75" customHeight="1"/>
    <row r="115" ht="12.75" customHeight="1"/>
    <row r="134" ht="12.75" customHeight="1"/>
    <row r="153" ht="12.75" customHeight="1"/>
    <row r="172" ht="12.75" customHeight="1"/>
    <row r="191" ht="12.75" customHeight="1"/>
  </sheetData>
  <mergeCells count="15">
    <mergeCell ref="I17:I18"/>
    <mergeCell ref="E17:E18"/>
    <mergeCell ref="F17:F18"/>
    <mergeCell ref="G17:G18"/>
    <mergeCell ref="H17:H18"/>
    <mergeCell ref="A3:A5"/>
    <mergeCell ref="B3:K3"/>
    <mergeCell ref="B4:K4"/>
    <mergeCell ref="K20:K33"/>
    <mergeCell ref="A17:A18"/>
    <mergeCell ref="B17:B18"/>
    <mergeCell ref="C17:C18"/>
    <mergeCell ref="D17:D18"/>
    <mergeCell ref="C16:I16"/>
    <mergeCell ref="J16:K18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6">
      <selection activeCell="A37" sqref="A3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89" t="str">
        <f>+Fiche!A1</f>
        <v>Unité d'aménagement 086-52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13.5" thickBot="1"/>
    <row r="3" spans="1:11" ht="12.75">
      <c r="A3" s="2"/>
      <c r="B3" s="3"/>
      <c r="C3" s="84" t="s">
        <v>52</v>
      </c>
      <c r="D3" s="84"/>
      <c r="E3" s="84"/>
      <c r="F3" s="84"/>
      <c r="G3" s="84"/>
      <c r="H3" s="84"/>
      <c r="I3" s="84"/>
      <c r="J3" s="90" t="s">
        <v>0</v>
      </c>
      <c r="K3" s="91"/>
    </row>
    <row r="4" spans="1:19" ht="12.75" customHeight="1">
      <c r="A4" s="93" t="s">
        <v>1</v>
      </c>
      <c r="B4" s="82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83" t="s">
        <v>7</v>
      </c>
      <c r="H4" s="83" t="s">
        <v>8</v>
      </c>
      <c r="I4" s="83"/>
      <c r="J4" s="82"/>
      <c r="K4" s="92"/>
      <c r="S4" s="4" t="s">
        <v>9</v>
      </c>
    </row>
    <row r="5" spans="1:13" ht="13.5" thickBot="1">
      <c r="A5" s="93"/>
      <c r="B5" s="82"/>
      <c r="C5" s="83"/>
      <c r="D5" s="83"/>
      <c r="E5" s="83"/>
      <c r="F5" s="83"/>
      <c r="G5" s="83"/>
      <c r="H5" s="83"/>
      <c r="I5" s="83"/>
      <c r="J5" s="82"/>
      <c r="K5" s="92"/>
      <c r="M5" s="4" t="s">
        <v>10</v>
      </c>
    </row>
    <row r="6" spans="1:29" ht="38.25" customHeight="1">
      <c r="A6" s="5"/>
      <c r="B6" s="6"/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7"/>
      <c r="J6" s="7"/>
      <c r="K6" s="8"/>
      <c r="M6" s="9" t="s">
        <v>17</v>
      </c>
      <c r="N6" s="9" t="s">
        <v>18</v>
      </c>
      <c r="O6" s="9" t="s">
        <v>19</v>
      </c>
      <c r="P6" s="9" t="s">
        <v>20</v>
      </c>
      <c r="Q6" s="9" t="s">
        <v>0</v>
      </c>
      <c r="S6" s="10" t="s">
        <v>21</v>
      </c>
      <c r="T6" s="11" t="s">
        <v>10</v>
      </c>
      <c r="U6" s="12" t="s">
        <v>22</v>
      </c>
      <c r="V6" s="12" t="s">
        <v>23</v>
      </c>
      <c r="W6" s="13" t="s">
        <v>24</v>
      </c>
      <c r="X6" s="12" t="s">
        <v>25</v>
      </c>
      <c r="Y6" s="13" t="s">
        <v>26</v>
      </c>
      <c r="Z6" s="13" t="s">
        <v>27</v>
      </c>
      <c r="AA6" s="13" t="s">
        <v>28</v>
      </c>
      <c r="AB6" s="13" t="s">
        <v>29</v>
      </c>
      <c r="AC6" s="14" t="s">
        <v>0</v>
      </c>
    </row>
    <row r="7" spans="1:29" ht="12.75">
      <c r="A7" s="5" t="s">
        <v>63</v>
      </c>
      <c r="B7" s="5" t="s">
        <v>64</v>
      </c>
      <c r="C7" s="15">
        <v>0</v>
      </c>
      <c r="D7" s="16">
        <v>0</v>
      </c>
      <c r="E7" s="16">
        <v>0</v>
      </c>
      <c r="F7" s="17">
        <v>40400</v>
      </c>
      <c r="G7" s="18">
        <v>0</v>
      </c>
      <c r="H7" s="18">
        <v>0</v>
      </c>
      <c r="I7" s="19">
        <v>0</v>
      </c>
      <c r="J7" s="20">
        <f aca="true" t="shared" si="0" ref="J7:J21">SUM(C7:I7)</f>
        <v>40400</v>
      </c>
      <c r="K7" s="79">
        <f>SUM(J7:J20)</f>
        <v>56300</v>
      </c>
      <c r="M7" s="15">
        <f>+C7</f>
        <v>0</v>
      </c>
      <c r="N7" s="16">
        <f>+D7+E7</f>
        <v>0</v>
      </c>
      <c r="O7" s="17">
        <f>+F7</f>
        <v>40400</v>
      </c>
      <c r="P7" s="18">
        <f>+G7+H7</f>
        <v>0</v>
      </c>
      <c r="Q7" s="21">
        <f>SUM(M7:P7)</f>
        <v>40400</v>
      </c>
      <c r="R7" s="22"/>
      <c r="S7" s="23" t="s">
        <v>17</v>
      </c>
      <c r="T7" s="24">
        <f>+M21</f>
        <v>3700</v>
      </c>
      <c r="U7" s="25">
        <f>+M40</f>
        <v>0</v>
      </c>
      <c r="V7" s="25">
        <f>+M59</f>
        <v>0</v>
      </c>
      <c r="W7" s="25">
        <f>+M78</f>
        <v>0</v>
      </c>
      <c r="X7" s="25">
        <f>+M97</f>
        <v>0</v>
      </c>
      <c r="Y7" s="25">
        <f>+M116</f>
        <v>0</v>
      </c>
      <c r="Z7" s="25">
        <f>+M135</f>
        <v>0</v>
      </c>
      <c r="AA7" s="25">
        <f>+M154</f>
        <v>0</v>
      </c>
      <c r="AB7" s="25">
        <f>+M173</f>
        <v>0</v>
      </c>
      <c r="AC7" s="26">
        <f>SUM(T7:AB7)</f>
        <v>3700</v>
      </c>
    </row>
    <row r="8" spans="1:29" ht="12.75">
      <c r="A8" s="5" t="s">
        <v>65</v>
      </c>
      <c r="B8" s="5" t="s">
        <v>66</v>
      </c>
      <c r="C8" s="15">
        <v>3700</v>
      </c>
      <c r="D8" s="16">
        <v>400</v>
      </c>
      <c r="E8" s="16">
        <v>0</v>
      </c>
      <c r="F8" s="17">
        <v>11800</v>
      </c>
      <c r="G8" s="18">
        <v>0</v>
      </c>
      <c r="H8" s="18">
        <v>0</v>
      </c>
      <c r="I8" s="19">
        <v>0</v>
      </c>
      <c r="J8" s="20">
        <f t="shared" si="0"/>
        <v>15900</v>
      </c>
      <c r="K8" s="80"/>
      <c r="M8" s="15">
        <f>+C8</f>
        <v>3700</v>
      </c>
      <c r="N8" s="16">
        <f>+D8+E8</f>
        <v>400</v>
      </c>
      <c r="O8" s="17">
        <f>+F8</f>
        <v>11800</v>
      </c>
      <c r="P8" s="18">
        <f>+G8+H8</f>
        <v>0</v>
      </c>
      <c r="Q8" s="21">
        <f>SUM(M8:P8)</f>
        <v>15900</v>
      </c>
      <c r="S8" s="23" t="s">
        <v>18</v>
      </c>
      <c r="T8" s="27">
        <f>+N21</f>
        <v>400</v>
      </c>
      <c r="U8" s="28">
        <f>+N40</f>
        <v>0</v>
      </c>
      <c r="V8" s="28">
        <f>+N59</f>
        <v>0</v>
      </c>
      <c r="W8" s="28">
        <f>+N78</f>
        <v>0</v>
      </c>
      <c r="X8" s="28">
        <f>+N97</f>
        <v>0</v>
      </c>
      <c r="Y8" s="28">
        <f>+N116</f>
        <v>0</v>
      </c>
      <c r="Z8" s="28">
        <f>+N135</f>
        <v>0</v>
      </c>
      <c r="AA8" s="28">
        <f>+N154</f>
        <v>0</v>
      </c>
      <c r="AB8" s="28">
        <f>+N173</f>
        <v>0</v>
      </c>
      <c r="AC8" s="29">
        <f>SUM(T8:AB8)</f>
        <v>400</v>
      </c>
    </row>
    <row r="9" spans="1:29" ht="12.75">
      <c r="A9" s="5" t="s">
        <v>67</v>
      </c>
      <c r="B9" s="5" t="s">
        <v>68</v>
      </c>
      <c r="C9" s="15">
        <v>0</v>
      </c>
      <c r="D9" s="16">
        <v>0</v>
      </c>
      <c r="E9" s="16">
        <v>0</v>
      </c>
      <c r="F9" s="17">
        <v>0</v>
      </c>
      <c r="G9" s="18">
        <v>0</v>
      </c>
      <c r="H9" s="18">
        <v>0</v>
      </c>
      <c r="I9" s="19">
        <v>0</v>
      </c>
      <c r="J9" s="20">
        <f t="shared" si="0"/>
        <v>0</v>
      </c>
      <c r="K9" s="80"/>
      <c r="M9" s="15">
        <f>+C9</f>
        <v>0</v>
      </c>
      <c r="N9" s="16">
        <f>+D9+E9</f>
        <v>0</v>
      </c>
      <c r="O9" s="17">
        <f>+F9</f>
        <v>0</v>
      </c>
      <c r="P9" s="18">
        <f>+G9+H9</f>
        <v>0</v>
      </c>
      <c r="Q9" s="21">
        <f>SUM(M9:P9)</f>
        <v>0</v>
      </c>
      <c r="S9" s="23" t="s">
        <v>19</v>
      </c>
      <c r="T9" s="30">
        <f>+O21</f>
        <v>52200</v>
      </c>
      <c r="U9" s="31">
        <f>+O40</f>
        <v>0</v>
      </c>
      <c r="V9" s="31">
        <f>+O59</f>
        <v>0</v>
      </c>
      <c r="W9" s="31">
        <f>+O78</f>
        <v>0</v>
      </c>
      <c r="X9" s="31">
        <f>+O97</f>
        <v>0</v>
      </c>
      <c r="Y9" s="31">
        <f>+O116</f>
        <v>0</v>
      </c>
      <c r="Z9" s="31">
        <f>+O135</f>
        <v>0</v>
      </c>
      <c r="AA9" s="31">
        <f>+O154</f>
        <v>0</v>
      </c>
      <c r="AB9" s="31">
        <f>+O173</f>
        <v>0</v>
      </c>
      <c r="AC9" s="32">
        <f>SUM(T9:AB9)</f>
        <v>52200</v>
      </c>
    </row>
    <row r="10" spans="1:29" ht="12.75">
      <c r="A10" s="5" t="s">
        <v>69</v>
      </c>
      <c r="B10" s="5" t="s">
        <v>70</v>
      </c>
      <c r="C10" s="33">
        <v>0</v>
      </c>
      <c r="D10" s="16">
        <v>0</v>
      </c>
      <c r="E10" s="16">
        <v>0</v>
      </c>
      <c r="F10" s="17">
        <v>0</v>
      </c>
      <c r="G10" s="18">
        <v>0</v>
      </c>
      <c r="H10" s="18">
        <v>0</v>
      </c>
      <c r="I10" s="19">
        <v>0</v>
      </c>
      <c r="J10" s="20">
        <f t="shared" si="0"/>
        <v>0</v>
      </c>
      <c r="K10" s="80"/>
      <c r="M10" s="15"/>
      <c r="N10" s="16">
        <f>+D10+E10+C10</f>
        <v>0</v>
      </c>
      <c r="O10" s="17">
        <f>+F10</f>
        <v>0</v>
      </c>
      <c r="P10" s="18">
        <f>+G10+H10</f>
        <v>0</v>
      </c>
      <c r="Q10" s="21">
        <f>SUM(M10:P10)</f>
        <v>0</v>
      </c>
      <c r="S10" s="23" t="s">
        <v>20</v>
      </c>
      <c r="T10" s="34">
        <f>+P21</f>
        <v>0</v>
      </c>
      <c r="U10" s="35">
        <f>+P40</f>
        <v>0</v>
      </c>
      <c r="V10" s="35">
        <f>+P59</f>
        <v>0</v>
      </c>
      <c r="W10" s="35">
        <f>+P78</f>
        <v>0</v>
      </c>
      <c r="X10" s="35">
        <f>+P97</f>
        <v>0</v>
      </c>
      <c r="Y10" s="35">
        <f>+P116</f>
        <v>0</v>
      </c>
      <c r="Z10" s="35">
        <f>+P135</f>
        <v>0</v>
      </c>
      <c r="AA10" s="35">
        <f>+P154</f>
        <v>0</v>
      </c>
      <c r="AB10" s="35">
        <f>+P173</f>
        <v>0</v>
      </c>
      <c r="AC10" s="36">
        <f>SUM(T10:AB10)</f>
        <v>0</v>
      </c>
    </row>
    <row r="11" spans="1:29" ht="13.5" thickBot="1">
      <c r="A11" s="5" t="s">
        <v>71</v>
      </c>
      <c r="B11" s="5" t="s">
        <v>33</v>
      </c>
      <c r="C11" s="33">
        <v>0</v>
      </c>
      <c r="D11" s="16">
        <v>0</v>
      </c>
      <c r="E11" s="16">
        <v>0</v>
      </c>
      <c r="F11" s="17">
        <v>0</v>
      </c>
      <c r="G11" s="18">
        <v>0</v>
      </c>
      <c r="H11" s="18">
        <v>0</v>
      </c>
      <c r="I11" s="19">
        <v>0</v>
      </c>
      <c r="J11" s="20">
        <f t="shared" si="0"/>
        <v>0</v>
      </c>
      <c r="K11" s="80"/>
      <c r="M11" s="15"/>
      <c r="N11" s="16">
        <f>+D11+E11+C11</f>
        <v>0</v>
      </c>
      <c r="O11" s="17">
        <f>+F11</f>
        <v>0</v>
      </c>
      <c r="P11" s="18">
        <f>+G11+H11</f>
        <v>0</v>
      </c>
      <c r="Q11" s="21">
        <f>SUM(M11:P11)</f>
        <v>0</v>
      </c>
      <c r="S11" s="37" t="s">
        <v>0</v>
      </c>
      <c r="T11" s="38">
        <f aca="true" t="shared" si="1" ref="T11:AC11">SUM(T7:T10)</f>
        <v>56300</v>
      </c>
      <c r="U11" s="39">
        <f t="shared" si="1"/>
        <v>0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0</v>
      </c>
      <c r="AA11" s="39">
        <f t="shared" si="1"/>
        <v>0</v>
      </c>
      <c r="AB11" s="39">
        <f t="shared" si="1"/>
        <v>0</v>
      </c>
      <c r="AC11" s="40">
        <f t="shared" si="1"/>
        <v>56300</v>
      </c>
    </row>
    <row r="12" spans="1:17" ht="12.75">
      <c r="A12" s="5">
        <v>0</v>
      </c>
      <c r="B12" s="5">
        <v>0</v>
      </c>
      <c r="C12" s="41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>
        <f t="shared" si="0"/>
        <v>0</v>
      </c>
      <c r="K12" s="80"/>
      <c r="M12" s="25"/>
      <c r="N12" s="16"/>
      <c r="O12" s="17"/>
      <c r="P12" s="18"/>
      <c r="Q12" s="21"/>
    </row>
    <row r="13" spans="1:17" ht="12.75">
      <c r="A13" s="5">
        <v>0</v>
      </c>
      <c r="B13" s="5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0">
        <f t="shared" si="0"/>
        <v>0</v>
      </c>
      <c r="K13" s="80"/>
      <c r="M13" s="25"/>
      <c r="N13" s="16"/>
      <c r="O13" s="17"/>
      <c r="P13" s="18"/>
      <c r="Q13" s="21"/>
    </row>
    <row r="14" spans="1:17" ht="12.75">
      <c r="A14" s="5">
        <v>0</v>
      </c>
      <c r="B14" s="5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>
        <f t="shared" si="0"/>
        <v>0</v>
      </c>
      <c r="K14" s="80"/>
      <c r="M14" s="25"/>
      <c r="N14" s="16"/>
      <c r="O14" s="17"/>
      <c r="P14" s="18"/>
      <c r="Q14" s="21"/>
    </row>
    <row r="15" spans="1:17" ht="12.75">
      <c r="A15" s="5">
        <v>0</v>
      </c>
      <c r="B15" s="5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20">
        <f t="shared" si="0"/>
        <v>0</v>
      </c>
      <c r="K15" s="80"/>
      <c r="M15" s="25"/>
      <c r="N15" s="16"/>
      <c r="O15" s="17"/>
      <c r="P15" s="18"/>
      <c r="Q15" s="21"/>
    </row>
    <row r="16" spans="1:17" ht="12.75">
      <c r="A16" s="5">
        <v>0</v>
      </c>
      <c r="B16" s="5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0">
        <f t="shared" si="0"/>
        <v>0</v>
      </c>
      <c r="K16" s="80"/>
      <c r="M16" s="25"/>
      <c r="N16" s="16"/>
      <c r="O16" s="17"/>
      <c r="P16" s="18"/>
      <c r="Q16" s="21"/>
    </row>
    <row r="17" spans="1:17" ht="12.75">
      <c r="A17" s="5">
        <v>0</v>
      </c>
      <c r="B17" s="5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0">
        <f t="shared" si="0"/>
        <v>0</v>
      </c>
      <c r="K17" s="80"/>
      <c r="M17" s="25"/>
      <c r="N17" s="28"/>
      <c r="O17" s="17"/>
      <c r="P17" s="18"/>
      <c r="Q17" s="21"/>
    </row>
    <row r="18" spans="1:17" ht="12.75">
      <c r="A18" s="5">
        <v>0</v>
      </c>
      <c r="B18" s="5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0">
        <f t="shared" si="0"/>
        <v>0</v>
      </c>
      <c r="K18" s="80"/>
      <c r="M18" s="25"/>
      <c r="N18" s="28"/>
      <c r="O18" s="17"/>
      <c r="P18" s="18"/>
      <c r="Q18" s="21"/>
    </row>
    <row r="19" spans="1:17" ht="12.75">
      <c r="A19" s="5">
        <v>0</v>
      </c>
      <c r="B19" s="5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20">
        <f t="shared" si="0"/>
        <v>0</v>
      </c>
      <c r="K19" s="80"/>
      <c r="M19" s="25"/>
      <c r="N19" s="28"/>
      <c r="O19" s="31"/>
      <c r="P19" s="35"/>
      <c r="Q19" s="42"/>
    </row>
    <row r="20" spans="1:17" ht="12.75">
      <c r="A20" s="5">
        <v>0</v>
      </c>
      <c r="B20" s="5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0">
        <f t="shared" si="0"/>
        <v>0</v>
      </c>
      <c r="K20" s="80"/>
      <c r="M20" s="25"/>
      <c r="N20" s="28"/>
      <c r="O20" s="31"/>
      <c r="P20" s="35"/>
      <c r="Q20" s="42"/>
    </row>
    <row r="21" spans="1:17" ht="13.5" thickBot="1">
      <c r="A21" s="43"/>
      <c r="B21" s="44"/>
      <c r="C21" s="45">
        <f aca="true" t="shared" si="2" ref="C21:I21">SUM(C7:C20)</f>
        <v>3700</v>
      </c>
      <c r="D21" s="45">
        <f t="shared" si="2"/>
        <v>400</v>
      </c>
      <c r="E21" s="45">
        <f t="shared" si="2"/>
        <v>0</v>
      </c>
      <c r="F21" s="45">
        <f t="shared" si="2"/>
        <v>52200</v>
      </c>
      <c r="G21" s="45">
        <f t="shared" si="2"/>
        <v>0</v>
      </c>
      <c r="H21" s="45">
        <f t="shared" si="2"/>
        <v>0</v>
      </c>
      <c r="I21" s="45">
        <f t="shared" si="2"/>
        <v>0</v>
      </c>
      <c r="J21" s="39">
        <f t="shared" si="0"/>
        <v>56300</v>
      </c>
      <c r="K21" s="46"/>
      <c r="M21" s="25">
        <f>SUM(M7:M20)</f>
        <v>3700</v>
      </c>
      <c r="N21" s="28">
        <f>SUM(N7:N20)</f>
        <v>400</v>
      </c>
      <c r="O21" s="31">
        <f>SUM(O7:O20)</f>
        <v>52200</v>
      </c>
      <c r="P21" s="35">
        <f>SUM(P7:P20)</f>
        <v>0</v>
      </c>
      <c r="Q21" s="21">
        <f>SUM(Q7:Q20)</f>
        <v>56300</v>
      </c>
    </row>
    <row r="22" spans="1:11" ht="12.75">
      <c r="A22" s="2"/>
      <c r="B22" s="3"/>
      <c r="C22" s="84" t="s">
        <v>53</v>
      </c>
      <c r="D22" s="84"/>
      <c r="E22" s="84"/>
      <c r="F22" s="84"/>
      <c r="G22" s="84"/>
      <c r="H22" s="84"/>
      <c r="I22" s="84"/>
      <c r="J22" s="90" t="s">
        <v>0</v>
      </c>
      <c r="K22" s="91"/>
    </row>
    <row r="23" spans="1:11" ht="12.75" customHeight="1">
      <c r="A23" s="93" t="s">
        <v>1</v>
      </c>
      <c r="B23" s="82" t="s">
        <v>2</v>
      </c>
      <c r="C23" s="83" t="s">
        <v>3</v>
      </c>
      <c r="D23" s="83" t="s">
        <v>4</v>
      </c>
      <c r="E23" s="83" t="s">
        <v>5</v>
      </c>
      <c r="F23" s="83" t="s">
        <v>6</v>
      </c>
      <c r="G23" s="83" t="s">
        <v>7</v>
      </c>
      <c r="H23" s="83" t="s">
        <v>8</v>
      </c>
      <c r="I23" s="83"/>
      <c r="J23" s="82"/>
      <c r="K23" s="92"/>
    </row>
    <row r="24" spans="1:13" ht="12.75">
      <c r="A24" s="93"/>
      <c r="B24" s="82"/>
      <c r="C24" s="83"/>
      <c r="D24" s="83"/>
      <c r="E24" s="83"/>
      <c r="F24" s="83"/>
      <c r="G24" s="83"/>
      <c r="H24" s="83"/>
      <c r="I24" s="83"/>
      <c r="J24" s="82"/>
      <c r="K24" s="92"/>
      <c r="M24" s="4" t="s">
        <v>30</v>
      </c>
    </row>
    <row r="25" spans="1:17" ht="38.25">
      <c r="A25" s="5"/>
      <c r="B25" s="6"/>
      <c r="C25" s="7" t="s">
        <v>11</v>
      </c>
      <c r="D25" s="7" t="s">
        <v>12</v>
      </c>
      <c r="E25" s="7" t="s">
        <v>13</v>
      </c>
      <c r="F25" s="7" t="s">
        <v>14</v>
      </c>
      <c r="G25" s="7" t="s">
        <v>15</v>
      </c>
      <c r="H25" s="7" t="s">
        <v>16</v>
      </c>
      <c r="I25" s="7"/>
      <c r="J25" s="7"/>
      <c r="K25" s="8"/>
      <c r="M25" s="9" t="s">
        <v>17</v>
      </c>
      <c r="N25" s="9" t="s">
        <v>18</v>
      </c>
      <c r="O25" s="9" t="s">
        <v>19</v>
      </c>
      <c r="P25" s="9" t="s">
        <v>20</v>
      </c>
      <c r="Q25" s="9" t="s">
        <v>0</v>
      </c>
    </row>
    <row r="26" spans="1:17" ht="12.75">
      <c r="A26" s="5" t="str">
        <f aca="true" t="shared" si="3" ref="A26:B39">+A7</f>
        <v>A1 Pessières</v>
      </c>
      <c r="B26" s="5" t="str">
        <f t="shared" si="3"/>
        <v>EPX</v>
      </c>
      <c r="C26" s="15">
        <v>0</v>
      </c>
      <c r="D26" s="16">
        <v>0</v>
      </c>
      <c r="E26" s="16">
        <v>0</v>
      </c>
      <c r="F26" s="17">
        <v>0</v>
      </c>
      <c r="G26" s="18">
        <v>0</v>
      </c>
      <c r="H26" s="18">
        <v>0</v>
      </c>
      <c r="I26" s="19">
        <v>0</v>
      </c>
      <c r="J26" s="20">
        <f aca="true" t="shared" si="4" ref="J26:J39">SUM(C26:I26)</f>
        <v>0</v>
      </c>
      <c r="K26" s="79">
        <f>SUM(J26:J39)</f>
        <v>0</v>
      </c>
      <c r="M26" s="15">
        <f>+C26</f>
        <v>0</v>
      </c>
      <c r="N26" s="16">
        <f>+D26+E26</f>
        <v>0</v>
      </c>
      <c r="O26" s="17">
        <f>+F26</f>
        <v>0</v>
      </c>
      <c r="P26" s="18">
        <f>+G26+H26</f>
        <v>0</v>
      </c>
      <c r="Q26" s="21">
        <f>SUM(M26:P26)</f>
        <v>0</v>
      </c>
    </row>
    <row r="27" spans="1:17" ht="12.75">
      <c r="A27" s="5" t="str">
        <f t="shared" si="3"/>
        <v>A2 Pinèdes grises</v>
      </c>
      <c r="B27" s="5" t="str">
        <f t="shared" si="3"/>
        <v>PIG</v>
      </c>
      <c r="C27" s="15">
        <v>0</v>
      </c>
      <c r="D27" s="16">
        <v>0</v>
      </c>
      <c r="E27" s="16">
        <v>0</v>
      </c>
      <c r="F27" s="17">
        <v>0</v>
      </c>
      <c r="G27" s="18">
        <v>0</v>
      </c>
      <c r="H27" s="18">
        <v>0</v>
      </c>
      <c r="I27" s="19">
        <v>0</v>
      </c>
      <c r="J27" s="20">
        <f t="shared" si="4"/>
        <v>0</v>
      </c>
      <c r="K27" s="80"/>
      <c r="M27" s="15">
        <f>+C27</f>
        <v>0</v>
      </c>
      <c r="N27" s="16">
        <f>+D27+E27</f>
        <v>0</v>
      </c>
      <c r="O27" s="17">
        <f>+F27</f>
        <v>0</v>
      </c>
      <c r="P27" s="18">
        <f>+G27+H27</f>
        <v>0</v>
      </c>
      <c r="Q27" s="21">
        <f>SUM(M27:P27)</f>
        <v>0</v>
      </c>
    </row>
    <row r="28" spans="1:17" ht="12.75">
      <c r="A28" s="5" t="str">
        <f t="shared" si="3"/>
        <v>A3 Résineux à feuillus</v>
      </c>
      <c r="B28" s="5" t="str">
        <f t="shared" si="3"/>
        <v>R_F</v>
      </c>
      <c r="C28" s="15">
        <v>0</v>
      </c>
      <c r="D28" s="16">
        <v>0</v>
      </c>
      <c r="E28" s="16">
        <v>0</v>
      </c>
      <c r="F28" s="17">
        <v>0</v>
      </c>
      <c r="G28" s="18">
        <v>0</v>
      </c>
      <c r="H28" s="18">
        <v>0</v>
      </c>
      <c r="I28" s="19">
        <v>0</v>
      </c>
      <c r="J28" s="20">
        <f t="shared" si="4"/>
        <v>0</v>
      </c>
      <c r="K28" s="80"/>
      <c r="M28" s="15">
        <f>+C28</f>
        <v>0</v>
      </c>
      <c r="N28" s="16">
        <f>+D28+E28</f>
        <v>0</v>
      </c>
      <c r="O28" s="17">
        <f>+F28</f>
        <v>0</v>
      </c>
      <c r="P28" s="18">
        <f>+G28+H28</f>
        <v>0</v>
      </c>
      <c r="Q28" s="21">
        <f>SUM(M28:P28)</f>
        <v>0</v>
      </c>
    </row>
    <row r="29" spans="1:17" ht="12.75">
      <c r="A29" s="5" t="str">
        <f t="shared" si="3"/>
        <v>B1 Peupleraies à résineux</v>
      </c>
      <c r="B29" s="5" t="str">
        <f t="shared" si="3"/>
        <v>PEU_R</v>
      </c>
      <c r="C29" s="33">
        <v>0</v>
      </c>
      <c r="D29" s="16">
        <v>0</v>
      </c>
      <c r="E29" s="16">
        <v>0</v>
      </c>
      <c r="F29" s="17">
        <v>0</v>
      </c>
      <c r="G29" s="18">
        <v>0</v>
      </c>
      <c r="H29" s="18">
        <v>0</v>
      </c>
      <c r="I29" s="19">
        <v>0</v>
      </c>
      <c r="J29" s="20">
        <f t="shared" si="4"/>
        <v>0</v>
      </c>
      <c r="K29" s="80"/>
      <c r="M29" s="15"/>
      <c r="N29" s="16">
        <f>+D29+E29+C29</f>
        <v>0</v>
      </c>
      <c r="O29" s="17">
        <f>+F29</f>
        <v>0</v>
      </c>
      <c r="P29" s="18">
        <f>+G29+H29</f>
        <v>0</v>
      </c>
      <c r="Q29" s="21">
        <f>SUM(M29:P29)</f>
        <v>0</v>
      </c>
    </row>
    <row r="30" spans="1:17" ht="12.75">
      <c r="A30" s="5" t="str">
        <f t="shared" si="3"/>
        <v>B2 Peupleraies</v>
      </c>
      <c r="B30" s="5" t="str">
        <f t="shared" si="3"/>
        <v>PEU</v>
      </c>
      <c r="C30" s="33">
        <v>0</v>
      </c>
      <c r="D30" s="16">
        <v>0</v>
      </c>
      <c r="E30" s="16">
        <v>0</v>
      </c>
      <c r="F30" s="17">
        <v>0</v>
      </c>
      <c r="G30" s="18">
        <v>0</v>
      </c>
      <c r="H30" s="18">
        <v>0</v>
      </c>
      <c r="I30" s="19">
        <v>0</v>
      </c>
      <c r="J30" s="20">
        <f t="shared" si="4"/>
        <v>0</v>
      </c>
      <c r="K30" s="80"/>
      <c r="M30" s="15"/>
      <c r="N30" s="16">
        <f>+D30+E30+C30</f>
        <v>0</v>
      </c>
      <c r="O30" s="17">
        <f>+F30</f>
        <v>0</v>
      </c>
      <c r="P30" s="18">
        <f>+G30+H30</f>
        <v>0</v>
      </c>
      <c r="Q30" s="21">
        <f>SUM(M30:P30)</f>
        <v>0</v>
      </c>
    </row>
    <row r="31" spans="1:17" ht="12.75">
      <c r="A31" s="5">
        <f t="shared" si="3"/>
        <v>0</v>
      </c>
      <c r="B31" s="5">
        <f t="shared" si="3"/>
        <v>0</v>
      </c>
      <c r="C31" s="41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0">
        <f t="shared" si="4"/>
        <v>0</v>
      </c>
      <c r="K31" s="80"/>
      <c r="M31" s="25"/>
      <c r="N31" s="16"/>
      <c r="O31" s="17"/>
      <c r="P31" s="18"/>
      <c r="Q31" s="21"/>
    </row>
    <row r="32" spans="1:17" ht="12.75">
      <c r="A32" s="5">
        <f t="shared" si="3"/>
        <v>0</v>
      </c>
      <c r="B32" s="5">
        <f t="shared" si="3"/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0">
        <f t="shared" si="4"/>
        <v>0</v>
      </c>
      <c r="K32" s="80"/>
      <c r="M32" s="25"/>
      <c r="N32" s="16"/>
      <c r="O32" s="17"/>
      <c r="P32" s="18"/>
      <c r="Q32" s="21"/>
    </row>
    <row r="33" spans="1:17" ht="12.75">
      <c r="A33" s="5">
        <f t="shared" si="3"/>
        <v>0</v>
      </c>
      <c r="B33" s="5">
        <f t="shared" si="3"/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20">
        <f t="shared" si="4"/>
        <v>0</v>
      </c>
      <c r="K33" s="80"/>
      <c r="M33" s="25"/>
      <c r="N33" s="16"/>
      <c r="O33" s="17"/>
      <c r="P33" s="18"/>
      <c r="Q33" s="21"/>
    </row>
    <row r="34" spans="1:17" ht="12.75">
      <c r="A34" s="5">
        <f t="shared" si="3"/>
        <v>0</v>
      </c>
      <c r="B34" s="5">
        <f t="shared" si="3"/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20">
        <f t="shared" si="4"/>
        <v>0</v>
      </c>
      <c r="K34" s="80"/>
      <c r="M34" s="25"/>
      <c r="N34" s="16"/>
      <c r="O34" s="17"/>
      <c r="P34" s="18"/>
      <c r="Q34" s="21"/>
    </row>
    <row r="35" spans="1:17" ht="12.75">
      <c r="A35" s="5">
        <f t="shared" si="3"/>
        <v>0</v>
      </c>
      <c r="B35" s="5">
        <f t="shared" si="3"/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>
        <f t="shared" si="4"/>
        <v>0</v>
      </c>
      <c r="K35" s="80"/>
      <c r="M35" s="25"/>
      <c r="N35" s="16"/>
      <c r="O35" s="17"/>
      <c r="P35" s="18"/>
      <c r="Q35" s="21"/>
    </row>
    <row r="36" spans="1:17" ht="12.75">
      <c r="A36" s="5">
        <f t="shared" si="3"/>
        <v>0</v>
      </c>
      <c r="B36" s="5">
        <f t="shared" si="3"/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20">
        <f t="shared" si="4"/>
        <v>0</v>
      </c>
      <c r="K36" s="80"/>
      <c r="M36" s="25"/>
      <c r="N36" s="28"/>
      <c r="O36" s="17"/>
      <c r="P36" s="18"/>
      <c r="Q36" s="21"/>
    </row>
    <row r="37" spans="1:17" ht="12.75">
      <c r="A37" s="5">
        <f t="shared" si="3"/>
        <v>0</v>
      </c>
      <c r="B37" s="5">
        <f t="shared" si="3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20">
        <f t="shared" si="4"/>
        <v>0</v>
      </c>
      <c r="K37" s="80"/>
      <c r="M37" s="25"/>
      <c r="N37" s="28"/>
      <c r="O37" s="17"/>
      <c r="P37" s="18"/>
      <c r="Q37" s="21"/>
    </row>
    <row r="38" spans="1:17" ht="12.75">
      <c r="A38" s="5">
        <f t="shared" si="3"/>
        <v>0</v>
      </c>
      <c r="B38" s="5">
        <f t="shared" si="3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0">
        <f t="shared" si="4"/>
        <v>0</v>
      </c>
      <c r="K38" s="80"/>
      <c r="M38" s="25"/>
      <c r="N38" s="28"/>
      <c r="O38" s="31"/>
      <c r="P38" s="35"/>
      <c r="Q38" s="42"/>
    </row>
    <row r="39" spans="1:17" ht="12.75">
      <c r="A39" s="5">
        <f t="shared" si="3"/>
        <v>0</v>
      </c>
      <c r="B39" s="5">
        <f t="shared" si="3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0">
        <f t="shared" si="4"/>
        <v>0</v>
      </c>
      <c r="K39" s="80"/>
      <c r="M39" s="25"/>
      <c r="N39" s="28"/>
      <c r="O39" s="31"/>
      <c r="P39" s="35"/>
      <c r="Q39" s="42"/>
    </row>
    <row r="40" spans="1:17" ht="13.5" thickBot="1">
      <c r="A40" s="43"/>
      <c r="B40" s="44"/>
      <c r="C40" s="45">
        <f aca="true" t="shared" si="5" ref="C40:J40">SUM(C26:C39)</f>
        <v>0</v>
      </c>
      <c r="D40" s="45">
        <f t="shared" si="5"/>
        <v>0</v>
      </c>
      <c r="E40" s="45">
        <f t="shared" si="5"/>
        <v>0</v>
      </c>
      <c r="F40" s="45">
        <f t="shared" si="5"/>
        <v>0</v>
      </c>
      <c r="G40" s="45">
        <f t="shared" si="5"/>
        <v>0</v>
      </c>
      <c r="H40" s="45">
        <f t="shared" si="5"/>
        <v>0</v>
      </c>
      <c r="I40" s="45">
        <f t="shared" si="5"/>
        <v>0</v>
      </c>
      <c r="J40" s="39">
        <f t="shared" si="5"/>
        <v>0</v>
      </c>
      <c r="K40" s="46"/>
      <c r="M40" s="25">
        <f>SUM(M26:M39)</f>
        <v>0</v>
      </c>
      <c r="N40" s="28">
        <f>SUM(N26:N39)</f>
        <v>0</v>
      </c>
      <c r="O40" s="31">
        <f>SUM(O26:O39)</f>
        <v>0</v>
      </c>
      <c r="P40" s="35">
        <f>SUM(P26:P39)</f>
        <v>0</v>
      </c>
      <c r="Q40" s="21">
        <f>SUM(Q26:Q39)</f>
        <v>0</v>
      </c>
    </row>
    <row r="41" spans="1:11" ht="12.75">
      <c r="A41" s="2"/>
      <c r="B41" s="3"/>
      <c r="C41" s="84" t="s">
        <v>54</v>
      </c>
      <c r="D41" s="84"/>
      <c r="E41" s="84"/>
      <c r="F41" s="84"/>
      <c r="G41" s="84"/>
      <c r="H41" s="84"/>
      <c r="I41" s="84"/>
      <c r="J41" s="90" t="s">
        <v>0</v>
      </c>
      <c r="K41" s="91"/>
    </row>
    <row r="42" spans="1:11" ht="12.75" customHeight="1">
      <c r="A42" s="93" t="s">
        <v>1</v>
      </c>
      <c r="B42" s="82" t="s">
        <v>2</v>
      </c>
      <c r="C42" s="83" t="s">
        <v>3</v>
      </c>
      <c r="D42" s="83" t="s">
        <v>4</v>
      </c>
      <c r="E42" s="83" t="s">
        <v>5</v>
      </c>
      <c r="F42" s="83" t="s">
        <v>6</v>
      </c>
      <c r="G42" s="83" t="s">
        <v>7</v>
      </c>
      <c r="H42" s="83" t="s">
        <v>8</v>
      </c>
      <c r="I42" s="83"/>
      <c r="J42" s="82"/>
      <c r="K42" s="92"/>
    </row>
    <row r="43" spans="1:13" ht="12.75">
      <c r="A43" s="93"/>
      <c r="B43" s="82"/>
      <c r="C43" s="83"/>
      <c r="D43" s="83"/>
      <c r="E43" s="83"/>
      <c r="F43" s="83"/>
      <c r="G43" s="83"/>
      <c r="H43" s="83"/>
      <c r="I43" s="83"/>
      <c r="J43" s="82"/>
      <c r="K43" s="92"/>
      <c r="M43" s="4" t="s">
        <v>31</v>
      </c>
    </row>
    <row r="44" spans="1:17" ht="38.25">
      <c r="A44" s="5"/>
      <c r="B44" s="6"/>
      <c r="C44" s="7" t="s">
        <v>11</v>
      </c>
      <c r="D44" s="7" t="s">
        <v>12</v>
      </c>
      <c r="E44" s="7" t="s">
        <v>13</v>
      </c>
      <c r="F44" s="7" t="s">
        <v>14</v>
      </c>
      <c r="G44" s="7" t="s">
        <v>15</v>
      </c>
      <c r="H44" s="7" t="s">
        <v>16</v>
      </c>
      <c r="I44" s="7"/>
      <c r="J44" s="7"/>
      <c r="K44" s="8"/>
      <c r="M44" s="9" t="s">
        <v>17</v>
      </c>
      <c r="N44" s="9" t="s">
        <v>18</v>
      </c>
      <c r="O44" s="9" t="s">
        <v>19</v>
      </c>
      <c r="P44" s="9" t="s">
        <v>20</v>
      </c>
      <c r="Q44" s="9" t="s">
        <v>0</v>
      </c>
    </row>
    <row r="45" spans="1:17" ht="12.75">
      <c r="A45" s="5" t="str">
        <f aca="true" t="shared" si="6" ref="A45:B58">+A26</f>
        <v>A1 Pessières</v>
      </c>
      <c r="B45" s="5" t="str">
        <f t="shared" si="6"/>
        <v>EPX</v>
      </c>
      <c r="C45" s="15">
        <v>0</v>
      </c>
      <c r="D45" s="16">
        <v>0</v>
      </c>
      <c r="E45" s="16">
        <v>0</v>
      </c>
      <c r="F45" s="17">
        <v>0</v>
      </c>
      <c r="G45" s="18">
        <v>0</v>
      </c>
      <c r="H45" s="18">
        <v>0</v>
      </c>
      <c r="I45" s="19">
        <v>0</v>
      </c>
      <c r="J45" s="20">
        <f aca="true" t="shared" si="7" ref="J45:J59">SUM(C45:I45)</f>
        <v>0</v>
      </c>
      <c r="K45" s="79">
        <f>SUM(J45:J58)</f>
        <v>0</v>
      </c>
      <c r="M45" s="15">
        <f>+C45</f>
        <v>0</v>
      </c>
      <c r="N45" s="16">
        <f>+D45+E45</f>
        <v>0</v>
      </c>
      <c r="O45" s="17">
        <f>+F45</f>
        <v>0</v>
      </c>
      <c r="P45" s="18">
        <f>+G45+H45</f>
        <v>0</v>
      </c>
      <c r="Q45" s="21">
        <f>SUM(M45:P45)</f>
        <v>0</v>
      </c>
    </row>
    <row r="46" spans="1:17" ht="12.75">
      <c r="A46" s="5" t="str">
        <f t="shared" si="6"/>
        <v>A2 Pinèdes grises</v>
      </c>
      <c r="B46" s="5" t="str">
        <f t="shared" si="6"/>
        <v>PIG</v>
      </c>
      <c r="C46" s="15">
        <v>0</v>
      </c>
      <c r="D46" s="16">
        <v>0</v>
      </c>
      <c r="E46" s="16">
        <v>0</v>
      </c>
      <c r="F46" s="17">
        <v>0</v>
      </c>
      <c r="G46" s="18">
        <v>0</v>
      </c>
      <c r="H46" s="18">
        <v>0</v>
      </c>
      <c r="I46" s="19">
        <v>0</v>
      </c>
      <c r="J46" s="20">
        <f t="shared" si="7"/>
        <v>0</v>
      </c>
      <c r="K46" s="80"/>
      <c r="M46" s="15">
        <f>+C46</f>
        <v>0</v>
      </c>
      <c r="N46" s="16">
        <f>+D46+E46</f>
        <v>0</v>
      </c>
      <c r="O46" s="17">
        <f>+F46</f>
        <v>0</v>
      </c>
      <c r="P46" s="18">
        <f>+G46+H46</f>
        <v>0</v>
      </c>
      <c r="Q46" s="21">
        <f>SUM(M46:P46)</f>
        <v>0</v>
      </c>
    </row>
    <row r="47" spans="1:17" ht="12.75">
      <c r="A47" s="5" t="str">
        <f t="shared" si="6"/>
        <v>A3 Résineux à feuillus</v>
      </c>
      <c r="B47" s="5" t="str">
        <f t="shared" si="6"/>
        <v>R_F</v>
      </c>
      <c r="C47" s="15">
        <v>0</v>
      </c>
      <c r="D47" s="16">
        <v>0</v>
      </c>
      <c r="E47" s="16">
        <v>0</v>
      </c>
      <c r="F47" s="17">
        <v>0</v>
      </c>
      <c r="G47" s="18">
        <v>0</v>
      </c>
      <c r="H47" s="18">
        <v>0</v>
      </c>
      <c r="I47" s="19">
        <v>0</v>
      </c>
      <c r="J47" s="20">
        <f t="shared" si="7"/>
        <v>0</v>
      </c>
      <c r="K47" s="80"/>
      <c r="M47" s="15">
        <f>+C47</f>
        <v>0</v>
      </c>
      <c r="N47" s="16">
        <f>+D47+E47</f>
        <v>0</v>
      </c>
      <c r="O47" s="17">
        <f>+F47</f>
        <v>0</v>
      </c>
      <c r="P47" s="18">
        <f>+G47+H47</f>
        <v>0</v>
      </c>
      <c r="Q47" s="21">
        <f>SUM(M47:P47)</f>
        <v>0</v>
      </c>
    </row>
    <row r="48" spans="1:17" ht="12.75">
      <c r="A48" s="5" t="str">
        <f t="shared" si="6"/>
        <v>B1 Peupleraies à résineux</v>
      </c>
      <c r="B48" s="5" t="str">
        <f t="shared" si="6"/>
        <v>PEU_R</v>
      </c>
      <c r="C48" s="33">
        <v>0</v>
      </c>
      <c r="D48" s="16">
        <v>0</v>
      </c>
      <c r="E48" s="16">
        <v>0</v>
      </c>
      <c r="F48" s="17">
        <v>0</v>
      </c>
      <c r="G48" s="18">
        <v>0</v>
      </c>
      <c r="H48" s="18">
        <v>0</v>
      </c>
      <c r="I48" s="19">
        <v>0</v>
      </c>
      <c r="J48" s="20">
        <f t="shared" si="7"/>
        <v>0</v>
      </c>
      <c r="K48" s="80"/>
      <c r="M48" s="15"/>
      <c r="N48" s="16">
        <f>+D48+E48+C48</f>
        <v>0</v>
      </c>
      <c r="O48" s="17">
        <f>+F48</f>
        <v>0</v>
      </c>
      <c r="P48" s="18">
        <f>+G48+H48</f>
        <v>0</v>
      </c>
      <c r="Q48" s="21">
        <f>SUM(M48:P48)</f>
        <v>0</v>
      </c>
    </row>
    <row r="49" spans="1:17" ht="12.75">
      <c r="A49" s="5" t="str">
        <f t="shared" si="6"/>
        <v>B2 Peupleraies</v>
      </c>
      <c r="B49" s="5" t="str">
        <f t="shared" si="6"/>
        <v>PEU</v>
      </c>
      <c r="C49" s="33">
        <v>0</v>
      </c>
      <c r="D49" s="16">
        <v>0</v>
      </c>
      <c r="E49" s="16">
        <v>0</v>
      </c>
      <c r="F49" s="17">
        <v>0</v>
      </c>
      <c r="G49" s="18">
        <v>0</v>
      </c>
      <c r="H49" s="18">
        <v>0</v>
      </c>
      <c r="I49" s="19">
        <v>0</v>
      </c>
      <c r="J49" s="20">
        <f t="shared" si="7"/>
        <v>0</v>
      </c>
      <c r="K49" s="80"/>
      <c r="M49" s="15"/>
      <c r="N49" s="16">
        <f>+D49+E49+C49</f>
        <v>0</v>
      </c>
      <c r="O49" s="17">
        <f>+F49</f>
        <v>0</v>
      </c>
      <c r="P49" s="18">
        <f>+G49+H49</f>
        <v>0</v>
      </c>
      <c r="Q49" s="21">
        <f>SUM(M49:P49)</f>
        <v>0</v>
      </c>
    </row>
    <row r="50" spans="1:17" ht="12.75">
      <c r="A50" s="5">
        <f t="shared" si="6"/>
        <v>0</v>
      </c>
      <c r="B50" s="5">
        <f t="shared" si="6"/>
        <v>0</v>
      </c>
      <c r="C50" s="41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0">
        <f t="shared" si="7"/>
        <v>0</v>
      </c>
      <c r="K50" s="80"/>
      <c r="M50" s="25"/>
      <c r="N50" s="16"/>
      <c r="O50" s="17"/>
      <c r="P50" s="18"/>
      <c r="Q50" s="21"/>
    </row>
    <row r="51" spans="1:17" ht="12.75">
      <c r="A51" s="5">
        <f t="shared" si="6"/>
        <v>0</v>
      </c>
      <c r="B51" s="5">
        <f t="shared" si="6"/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0">
        <f t="shared" si="7"/>
        <v>0</v>
      </c>
      <c r="K51" s="80"/>
      <c r="M51" s="25"/>
      <c r="N51" s="16"/>
      <c r="O51" s="17"/>
      <c r="P51" s="18"/>
      <c r="Q51" s="21"/>
    </row>
    <row r="52" spans="1:17" ht="12.75">
      <c r="A52" s="5">
        <f t="shared" si="6"/>
        <v>0</v>
      </c>
      <c r="B52" s="5">
        <f t="shared" si="6"/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0">
        <f t="shared" si="7"/>
        <v>0</v>
      </c>
      <c r="K52" s="80"/>
      <c r="M52" s="25"/>
      <c r="N52" s="16"/>
      <c r="O52" s="17"/>
      <c r="P52" s="18"/>
      <c r="Q52" s="21"/>
    </row>
    <row r="53" spans="1:17" ht="12.75">
      <c r="A53" s="5">
        <f t="shared" si="6"/>
        <v>0</v>
      </c>
      <c r="B53" s="5">
        <f t="shared" si="6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20">
        <f t="shared" si="7"/>
        <v>0</v>
      </c>
      <c r="K53" s="80"/>
      <c r="M53" s="25"/>
      <c r="N53" s="16"/>
      <c r="O53" s="17"/>
      <c r="P53" s="18"/>
      <c r="Q53" s="21"/>
    </row>
    <row r="54" spans="1:17" ht="12.75">
      <c r="A54" s="5">
        <f t="shared" si="6"/>
        <v>0</v>
      </c>
      <c r="B54" s="5">
        <f t="shared" si="6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20">
        <f t="shared" si="7"/>
        <v>0</v>
      </c>
      <c r="K54" s="80"/>
      <c r="M54" s="25"/>
      <c r="N54" s="16"/>
      <c r="O54" s="17"/>
      <c r="P54" s="18"/>
      <c r="Q54" s="21"/>
    </row>
    <row r="55" spans="1:17" ht="12.75">
      <c r="A55" s="5">
        <f t="shared" si="6"/>
        <v>0</v>
      </c>
      <c r="B55" s="5">
        <f t="shared" si="6"/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20">
        <f t="shared" si="7"/>
        <v>0</v>
      </c>
      <c r="K55" s="80"/>
      <c r="M55" s="25"/>
      <c r="N55" s="28"/>
      <c r="O55" s="17"/>
      <c r="P55" s="18"/>
      <c r="Q55" s="21"/>
    </row>
    <row r="56" spans="1:17" ht="12.75">
      <c r="A56" s="5">
        <f t="shared" si="6"/>
        <v>0</v>
      </c>
      <c r="B56" s="5">
        <f t="shared" si="6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20">
        <f t="shared" si="7"/>
        <v>0</v>
      </c>
      <c r="K56" s="80"/>
      <c r="M56" s="25"/>
      <c r="N56" s="28"/>
      <c r="O56" s="17"/>
      <c r="P56" s="18"/>
      <c r="Q56" s="21"/>
    </row>
    <row r="57" spans="1:17" ht="12.75">
      <c r="A57" s="5">
        <f t="shared" si="6"/>
        <v>0</v>
      </c>
      <c r="B57" s="5">
        <f t="shared" si="6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20">
        <f t="shared" si="7"/>
        <v>0</v>
      </c>
      <c r="K57" s="80"/>
      <c r="M57" s="25"/>
      <c r="N57" s="28"/>
      <c r="O57" s="31"/>
      <c r="P57" s="35"/>
      <c r="Q57" s="42"/>
    </row>
    <row r="58" spans="1:17" ht="12.75">
      <c r="A58" s="5">
        <f t="shared" si="6"/>
        <v>0</v>
      </c>
      <c r="B58" s="5">
        <f t="shared" si="6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20">
        <f t="shared" si="7"/>
        <v>0</v>
      </c>
      <c r="K58" s="80"/>
      <c r="M58" s="25"/>
      <c r="N58" s="28"/>
      <c r="O58" s="31"/>
      <c r="P58" s="35"/>
      <c r="Q58" s="42"/>
    </row>
    <row r="59" spans="1:17" ht="13.5" thickBot="1">
      <c r="A59" s="43"/>
      <c r="B59" s="44"/>
      <c r="C59" s="45">
        <f aca="true" t="shared" si="8" ref="C59:I59">SUM(C45:C58)</f>
        <v>0</v>
      </c>
      <c r="D59" s="45">
        <f t="shared" si="8"/>
        <v>0</v>
      </c>
      <c r="E59" s="45">
        <f t="shared" si="8"/>
        <v>0</v>
      </c>
      <c r="F59" s="45">
        <f t="shared" si="8"/>
        <v>0</v>
      </c>
      <c r="G59" s="45">
        <f t="shared" si="8"/>
        <v>0</v>
      </c>
      <c r="H59" s="45">
        <f t="shared" si="8"/>
        <v>0</v>
      </c>
      <c r="I59" s="45">
        <f t="shared" si="8"/>
        <v>0</v>
      </c>
      <c r="J59" s="39">
        <f t="shared" si="7"/>
        <v>0</v>
      </c>
      <c r="K59" s="46"/>
      <c r="M59" s="25">
        <f>SUM(M45:M58)</f>
        <v>0</v>
      </c>
      <c r="N59" s="28">
        <f>SUM(N45:N58)</f>
        <v>0</v>
      </c>
      <c r="O59" s="31">
        <f>SUM(O45:O58)</f>
        <v>0</v>
      </c>
      <c r="P59" s="35">
        <f>SUM(P45:P58)</f>
        <v>0</v>
      </c>
      <c r="Q59" s="21">
        <f>SUM(Q45:Q58)</f>
        <v>0</v>
      </c>
    </row>
    <row r="60" spans="1:11" ht="12.75">
      <c r="A60" s="2"/>
      <c r="B60" s="3"/>
      <c r="C60" s="84" t="s">
        <v>55</v>
      </c>
      <c r="D60" s="84"/>
      <c r="E60" s="84"/>
      <c r="F60" s="84"/>
      <c r="G60" s="84"/>
      <c r="H60" s="84"/>
      <c r="I60" s="84"/>
      <c r="J60" s="90" t="s">
        <v>0</v>
      </c>
      <c r="K60" s="91"/>
    </row>
    <row r="61" spans="1:11" ht="12.75" customHeight="1">
      <c r="A61" s="93" t="s">
        <v>1</v>
      </c>
      <c r="B61" s="82" t="s">
        <v>2</v>
      </c>
      <c r="C61" s="83" t="s">
        <v>3</v>
      </c>
      <c r="D61" s="83" t="s">
        <v>4</v>
      </c>
      <c r="E61" s="83" t="s">
        <v>5</v>
      </c>
      <c r="F61" s="83" t="s">
        <v>6</v>
      </c>
      <c r="G61" s="83" t="s">
        <v>7</v>
      </c>
      <c r="H61" s="83" t="s">
        <v>8</v>
      </c>
      <c r="I61" s="83"/>
      <c r="J61" s="82"/>
      <c r="K61" s="92"/>
    </row>
    <row r="62" spans="1:13" ht="12.75">
      <c r="A62" s="93"/>
      <c r="B62" s="82"/>
      <c r="C62" s="83"/>
      <c r="D62" s="83"/>
      <c r="E62" s="83"/>
      <c r="F62" s="83"/>
      <c r="G62" s="83"/>
      <c r="H62" s="83"/>
      <c r="I62" s="83"/>
      <c r="J62" s="82"/>
      <c r="K62" s="92"/>
      <c r="M62" s="4" t="s">
        <v>32</v>
      </c>
    </row>
    <row r="63" spans="1:17" ht="38.25">
      <c r="A63" s="5"/>
      <c r="B63" s="6"/>
      <c r="C63" s="7" t="s">
        <v>11</v>
      </c>
      <c r="D63" s="7" t="s">
        <v>12</v>
      </c>
      <c r="E63" s="7" t="s">
        <v>13</v>
      </c>
      <c r="F63" s="7" t="s">
        <v>14</v>
      </c>
      <c r="G63" s="7" t="s">
        <v>15</v>
      </c>
      <c r="H63" s="7" t="s">
        <v>16</v>
      </c>
      <c r="I63" s="7"/>
      <c r="J63" s="7"/>
      <c r="K63" s="8"/>
      <c r="M63" s="9" t="s">
        <v>17</v>
      </c>
      <c r="N63" s="9" t="s">
        <v>18</v>
      </c>
      <c r="O63" s="9" t="s">
        <v>19</v>
      </c>
      <c r="P63" s="9" t="s">
        <v>20</v>
      </c>
      <c r="Q63" s="9" t="s">
        <v>0</v>
      </c>
    </row>
    <row r="64" spans="1:17" ht="12.75">
      <c r="A64" s="5" t="str">
        <f aca="true" t="shared" si="9" ref="A64:B77">+A45</f>
        <v>A1 Pessières</v>
      </c>
      <c r="B64" s="5" t="str">
        <f t="shared" si="9"/>
        <v>EPX</v>
      </c>
      <c r="C64" s="15">
        <v>0</v>
      </c>
      <c r="D64" s="16">
        <v>0</v>
      </c>
      <c r="E64" s="16">
        <v>0</v>
      </c>
      <c r="F64" s="17">
        <v>0</v>
      </c>
      <c r="G64" s="18">
        <v>0</v>
      </c>
      <c r="H64" s="18">
        <v>0</v>
      </c>
      <c r="I64" s="19">
        <v>0</v>
      </c>
      <c r="J64" s="47">
        <f aca="true" t="shared" si="10" ref="J64:J78">SUM(C64:I64)</f>
        <v>0</v>
      </c>
      <c r="K64" s="79">
        <f>SUM(J64:J77)</f>
        <v>0</v>
      </c>
      <c r="M64" s="15">
        <f>+C64</f>
        <v>0</v>
      </c>
      <c r="N64" s="16">
        <f>+D64+E64</f>
        <v>0</v>
      </c>
      <c r="O64" s="17">
        <f>+F64</f>
        <v>0</v>
      </c>
      <c r="P64" s="18">
        <f>+G64+H64</f>
        <v>0</v>
      </c>
      <c r="Q64" s="21">
        <f>SUM(M64:P64)</f>
        <v>0</v>
      </c>
    </row>
    <row r="65" spans="1:17" ht="12.75">
      <c r="A65" s="5" t="str">
        <f t="shared" si="9"/>
        <v>A2 Pinèdes grises</v>
      </c>
      <c r="B65" s="5" t="str">
        <f t="shared" si="9"/>
        <v>PIG</v>
      </c>
      <c r="C65" s="15">
        <v>0</v>
      </c>
      <c r="D65" s="16">
        <v>0</v>
      </c>
      <c r="E65" s="16">
        <v>0</v>
      </c>
      <c r="F65" s="17">
        <v>0</v>
      </c>
      <c r="G65" s="18">
        <v>0</v>
      </c>
      <c r="H65" s="18">
        <v>0</v>
      </c>
      <c r="I65" s="19">
        <v>0</v>
      </c>
      <c r="J65" s="47">
        <f t="shared" si="10"/>
        <v>0</v>
      </c>
      <c r="K65" s="80"/>
      <c r="M65" s="15">
        <f>+C65</f>
        <v>0</v>
      </c>
      <c r="N65" s="16">
        <f>+D65+E65</f>
        <v>0</v>
      </c>
      <c r="O65" s="17">
        <f>+F65</f>
        <v>0</v>
      </c>
      <c r="P65" s="18">
        <f>+G65+H65</f>
        <v>0</v>
      </c>
      <c r="Q65" s="21">
        <f>SUM(M65:P65)</f>
        <v>0</v>
      </c>
    </row>
    <row r="66" spans="1:17" ht="12.75">
      <c r="A66" s="5" t="str">
        <f t="shared" si="9"/>
        <v>A3 Résineux à feuillus</v>
      </c>
      <c r="B66" s="5" t="str">
        <f t="shared" si="9"/>
        <v>R_F</v>
      </c>
      <c r="C66" s="15">
        <v>0</v>
      </c>
      <c r="D66" s="16">
        <v>0</v>
      </c>
      <c r="E66" s="16">
        <v>0</v>
      </c>
      <c r="F66" s="17">
        <v>0</v>
      </c>
      <c r="G66" s="18">
        <v>0</v>
      </c>
      <c r="H66" s="18">
        <v>0</v>
      </c>
      <c r="I66" s="19">
        <v>0</v>
      </c>
      <c r="J66" s="47">
        <f t="shared" si="10"/>
        <v>0</v>
      </c>
      <c r="K66" s="80"/>
      <c r="M66" s="15">
        <f>+C66</f>
        <v>0</v>
      </c>
      <c r="N66" s="16">
        <f>+D66+E66</f>
        <v>0</v>
      </c>
      <c r="O66" s="17">
        <f>+F66</f>
        <v>0</v>
      </c>
      <c r="P66" s="18">
        <f>+G66+H66</f>
        <v>0</v>
      </c>
      <c r="Q66" s="21">
        <f>SUM(M66:P66)</f>
        <v>0</v>
      </c>
    </row>
    <row r="67" spans="1:17" ht="12.75">
      <c r="A67" s="5" t="str">
        <f t="shared" si="9"/>
        <v>B1 Peupleraies à résineux</v>
      </c>
      <c r="B67" s="5" t="str">
        <f t="shared" si="9"/>
        <v>PEU_R</v>
      </c>
      <c r="C67" s="33">
        <v>0</v>
      </c>
      <c r="D67" s="16">
        <v>0</v>
      </c>
      <c r="E67" s="16">
        <v>0</v>
      </c>
      <c r="F67" s="17">
        <v>0</v>
      </c>
      <c r="G67" s="18">
        <v>0</v>
      </c>
      <c r="H67" s="18">
        <v>0</v>
      </c>
      <c r="I67" s="19">
        <v>0</v>
      </c>
      <c r="J67" s="47">
        <f t="shared" si="10"/>
        <v>0</v>
      </c>
      <c r="K67" s="80"/>
      <c r="M67" s="15"/>
      <c r="N67" s="16">
        <f>+D67+E67+C67</f>
        <v>0</v>
      </c>
      <c r="O67" s="17">
        <f>+F67</f>
        <v>0</v>
      </c>
      <c r="P67" s="18">
        <f>+G67+H67</f>
        <v>0</v>
      </c>
      <c r="Q67" s="21">
        <f>SUM(M67:P67)</f>
        <v>0</v>
      </c>
    </row>
    <row r="68" spans="1:17" ht="12.75">
      <c r="A68" s="5" t="str">
        <f t="shared" si="9"/>
        <v>B2 Peupleraies</v>
      </c>
      <c r="B68" s="5" t="str">
        <f t="shared" si="9"/>
        <v>PEU</v>
      </c>
      <c r="C68" s="33">
        <v>0</v>
      </c>
      <c r="D68" s="16">
        <v>0</v>
      </c>
      <c r="E68" s="16">
        <v>0</v>
      </c>
      <c r="F68" s="17">
        <v>0</v>
      </c>
      <c r="G68" s="18">
        <v>0</v>
      </c>
      <c r="H68" s="18">
        <v>0</v>
      </c>
      <c r="I68" s="19">
        <v>0</v>
      </c>
      <c r="J68" s="47">
        <f t="shared" si="10"/>
        <v>0</v>
      </c>
      <c r="K68" s="80"/>
      <c r="M68" s="15"/>
      <c r="N68" s="16">
        <f>+D68+E68+C68</f>
        <v>0</v>
      </c>
      <c r="O68" s="17">
        <f>+F68</f>
        <v>0</v>
      </c>
      <c r="P68" s="18">
        <f>+G68+H68</f>
        <v>0</v>
      </c>
      <c r="Q68" s="21">
        <f>SUM(M68:P68)</f>
        <v>0</v>
      </c>
    </row>
    <row r="69" spans="1:17" ht="12.75">
      <c r="A69" s="5">
        <f t="shared" si="9"/>
        <v>0</v>
      </c>
      <c r="B69" s="5">
        <f t="shared" si="9"/>
        <v>0</v>
      </c>
      <c r="C69" s="41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47">
        <f t="shared" si="10"/>
        <v>0</v>
      </c>
      <c r="K69" s="80"/>
      <c r="M69" s="25"/>
      <c r="N69" s="16"/>
      <c r="O69" s="17"/>
      <c r="P69" s="18"/>
      <c r="Q69" s="21"/>
    </row>
    <row r="70" spans="1:17" ht="12.75">
      <c r="A70" s="5">
        <f t="shared" si="9"/>
        <v>0</v>
      </c>
      <c r="B70" s="5">
        <f t="shared" si="9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47">
        <f t="shared" si="10"/>
        <v>0</v>
      </c>
      <c r="K70" s="80"/>
      <c r="M70" s="25"/>
      <c r="N70" s="16"/>
      <c r="O70" s="17"/>
      <c r="P70" s="18"/>
      <c r="Q70" s="21"/>
    </row>
    <row r="71" spans="1:17" ht="12.75">
      <c r="A71" s="5">
        <f t="shared" si="9"/>
        <v>0</v>
      </c>
      <c r="B71" s="5">
        <f t="shared" si="9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47">
        <f t="shared" si="10"/>
        <v>0</v>
      </c>
      <c r="K71" s="80"/>
      <c r="M71" s="25"/>
      <c r="N71" s="16"/>
      <c r="O71" s="17"/>
      <c r="P71" s="18"/>
      <c r="Q71" s="21"/>
    </row>
    <row r="72" spans="1:17" ht="12.75">
      <c r="A72" s="5">
        <f t="shared" si="9"/>
        <v>0</v>
      </c>
      <c r="B72" s="5">
        <f t="shared" si="9"/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47">
        <f t="shared" si="10"/>
        <v>0</v>
      </c>
      <c r="K72" s="80"/>
      <c r="M72" s="25"/>
      <c r="N72" s="16"/>
      <c r="O72" s="17"/>
      <c r="P72" s="18"/>
      <c r="Q72" s="21"/>
    </row>
    <row r="73" spans="1:17" ht="12.75">
      <c r="A73" s="5">
        <f t="shared" si="9"/>
        <v>0</v>
      </c>
      <c r="B73" s="5">
        <f t="shared" si="9"/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47">
        <f t="shared" si="10"/>
        <v>0</v>
      </c>
      <c r="K73" s="80"/>
      <c r="M73" s="25"/>
      <c r="N73" s="16"/>
      <c r="O73" s="17"/>
      <c r="P73" s="18"/>
      <c r="Q73" s="21"/>
    </row>
    <row r="74" spans="1:17" ht="12.75">
      <c r="A74" s="5">
        <f t="shared" si="9"/>
        <v>0</v>
      </c>
      <c r="B74" s="5">
        <f t="shared" si="9"/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47">
        <f t="shared" si="10"/>
        <v>0</v>
      </c>
      <c r="K74" s="80"/>
      <c r="M74" s="25"/>
      <c r="N74" s="28"/>
      <c r="O74" s="17"/>
      <c r="P74" s="18"/>
      <c r="Q74" s="21"/>
    </row>
    <row r="75" spans="1:17" ht="12.75">
      <c r="A75" s="5">
        <f t="shared" si="9"/>
        <v>0</v>
      </c>
      <c r="B75" s="5">
        <f t="shared" si="9"/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47">
        <f t="shared" si="10"/>
        <v>0</v>
      </c>
      <c r="K75" s="80"/>
      <c r="M75" s="25"/>
      <c r="N75" s="28"/>
      <c r="O75" s="17"/>
      <c r="P75" s="18"/>
      <c r="Q75" s="21"/>
    </row>
    <row r="76" spans="1:17" ht="12.75">
      <c r="A76" s="5">
        <f t="shared" si="9"/>
        <v>0</v>
      </c>
      <c r="B76" s="5">
        <f t="shared" si="9"/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47">
        <f t="shared" si="10"/>
        <v>0</v>
      </c>
      <c r="K76" s="80"/>
      <c r="M76" s="25"/>
      <c r="N76" s="28"/>
      <c r="O76" s="31"/>
      <c r="P76" s="35"/>
      <c r="Q76" s="42"/>
    </row>
    <row r="77" spans="1:17" ht="12.75">
      <c r="A77" s="5">
        <f t="shared" si="9"/>
        <v>0</v>
      </c>
      <c r="B77" s="5">
        <f t="shared" si="9"/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47">
        <f t="shared" si="10"/>
        <v>0</v>
      </c>
      <c r="K77" s="80"/>
      <c r="M77" s="25"/>
      <c r="N77" s="28"/>
      <c r="O77" s="31"/>
      <c r="P77" s="35"/>
      <c r="Q77" s="42"/>
    </row>
    <row r="78" spans="1:17" ht="13.5" thickBot="1">
      <c r="A78" s="43"/>
      <c r="B78" s="44"/>
      <c r="C78" s="45">
        <f aca="true" t="shared" si="11" ref="C78:I78">SUM(C64:C77)</f>
        <v>0</v>
      </c>
      <c r="D78" s="45">
        <f t="shared" si="11"/>
        <v>0</v>
      </c>
      <c r="E78" s="45">
        <f t="shared" si="11"/>
        <v>0</v>
      </c>
      <c r="F78" s="45">
        <f t="shared" si="11"/>
        <v>0</v>
      </c>
      <c r="G78" s="45">
        <f t="shared" si="11"/>
        <v>0</v>
      </c>
      <c r="H78" s="45">
        <f t="shared" si="11"/>
        <v>0</v>
      </c>
      <c r="I78" s="45">
        <f t="shared" si="11"/>
        <v>0</v>
      </c>
      <c r="J78" s="39">
        <f t="shared" si="10"/>
        <v>0</v>
      </c>
      <c r="K78" s="46"/>
      <c r="M78" s="25">
        <f>SUM(M64:M77)</f>
        <v>0</v>
      </c>
      <c r="N78" s="28">
        <f>SUM(N64:N77)</f>
        <v>0</v>
      </c>
      <c r="O78" s="31">
        <f>SUM(O64:O77)</f>
        <v>0</v>
      </c>
      <c r="P78" s="35">
        <f>SUM(P64:P77)</f>
        <v>0</v>
      </c>
      <c r="Q78" s="21">
        <f>SUM(Q64:Q77)</f>
        <v>0</v>
      </c>
    </row>
    <row r="79" spans="1:11" ht="12.75">
      <c r="A79" s="2"/>
      <c r="B79" s="3"/>
      <c r="C79" s="84" t="s">
        <v>56</v>
      </c>
      <c r="D79" s="84"/>
      <c r="E79" s="84"/>
      <c r="F79" s="84"/>
      <c r="G79" s="84"/>
      <c r="H79" s="84"/>
      <c r="I79" s="84"/>
      <c r="J79" s="90" t="s">
        <v>0</v>
      </c>
      <c r="K79" s="91"/>
    </row>
    <row r="80" spans="1:11" ht="12.75" customHeight="1">
      <c r="A80" s="93" t="s">
        <v>1</v>
      </c>
      <c r="B80" s="82" t="s">
        <v>2</v>
      </c>
      <c r="C80" s="83" t="s">
        <v>3</v>
      </c>
      <c r="D80" s="83" t="s">
        <v>4</v>
      </c>
      <c r="E80" s="83" t="s">
        <v>5</v>
      </c>
      <c r="F80" s="83" t="s">
        <v>6</v>
      </c>
      <c r="G80" s="83" t="s">
        <v>7</v>
      </c>
      <c r="H80" s="83" t="s">
        <v>8</v>
      </c>
      <c r="I80" s="83"/>
      <c r="J80" s="82"/>
      <c r="K80" s="92"/>
    </row>
    <row r="81" spans="1:13" ht="12.75">
      <c r="A81" s="93"/>
      <c r="B81" s="82"/>
      <c r="C81" s="83"/>
      <c r="D81" s="83"/>
      <c r="E81" s="83"/>
      <c r="F81" s="83"/>
      <c r="G81" s="83"/>
      <c r="H81" s="83"/>
      <c r="I81" s="83"/>
      <c r="J81" s="82"/>
      <c r="K81" s="92"/>
      <c r="M81" s="4" t="s">
        <v>33</v>
      </c>
    </row>
    <row r="82" spans="1:17" ht="38.25">
      <c r="A82" s="5"/>
      <c r="B82" s="6"/>
      <c r="C82" s="7" t="s">
        <v>11</v>
      </c>
      <c r="D82" s="7" t="s">
        <v>12</v>
      </c>
      <c r="E82" s="7" t="s">
        <v>13</v>
      </c>
      <c r="F82" s="7" t="s">
        <v>14</v>
      </c>
      <c r="G82" s="7" t="s">
        <v>15</v>
      </c>
      <c r="H82" s="7" t="s">
        <v>16</v>
      </c>
      <c r="I82" s="7"/>
      <c r="J82" s="7"/>
      <c r="K82" s="8"/>
      <c r="M82" s="9" t="s">
        <v>17</v>
      </c>
      <c r="N82" s="9" t="s">
        <v>18</v>
      </c>
      <c r="O82" s="9" t="s">
        <v>19</v>
      </c>
      <c r="P82" s="9" t="s">
        <v>20</v>
      </c>
      <c r="Q82" s="9" t="s">
        <v>0</v>
      </c>
    </row>
    <row r="83" spans="1:17" ht="12.75">
      <c r="A83" s="5" t="str">
        <f aca="true" t="shared" si="12" ref="A83:B96">+A64</f>
        <v>A1 Pessières</v>
      </c>
      <c r="B83" s="5" t="str">
        <f t="shared" si="12"/>
        <v>EPX</v>
      </c>
      <c r="C83" s="15">
        <v>0</v>
      </c>
      <c r="D83" s="16">
        <v>0</v>
      </c>
      <c r="E83" s="16">
        <v>0</v>
      </c>
      <c r="F83" s="17">
        <v>0</v>
      </c>
      <c r="G83" s="18">
        <v>0</v>
      </c>
      <c r="H83" s="18">
        <v>0</v>
      </c>
      <c r="I83" s="19">
        <v>0</v>
      </c>
      <c r="J83" s="47">
        <f aca="true" t="shared" si="13" ref="J83:J97">SUM(C83:I83)</f>
        <v>0</v>
      </c>
      <c r="K83" s="79">
        <f>SUM(J83:J96)</f>
        <v>0</v>
      </c>
      <c r="M83" s="15">
        <f>+C83</f>
        <v>0</v>
      </c>
      <c r="N83" s="16">
        <f>+D83+E83</f>
        <v>0</v>
      </c>
      <c r="O83" s="17">
        <f>+F83</f>
        <v>0</v>
      </c>
      <c r="P83" s="18">
        <f>+G83+H83</f>
        <v>0</v>
      </c>
      <c r="Q83" s="21">
        <f>SUM(M83:P83)</f>
        <v>0</v>
      </c>
    </row>
    <row r="84" spans="1:17" ht="12.75">
      <c r="A84" s="5" t="str">
        <f t="shared" si="12"/>
        <v>A2 Pinèdes grises</v>
      </c>
      <c r="B84" s="5" t="str">
        <f t="shared" si="12"/>
        <v>PIG</v>
      </c>
      <c r="C84" s="15">
        <v>0</v>
      </c>
      <c r="D84" s="16">
        <v>0</v>
      </c>
      <c r="E84" s="16">
        <v>0</v>
      </c>
      <c r="F84" s="17">
        <v>0</v>
      </c>
      <c r="G84" s="18">
        <v>0</v>
      </c>
      <c r="H84" s="18">
        <v>0</v>
      </c>
      <c r="I84" s="19">
        <v>0</v>
      </c>
      <c r="J84" s="47">
        <f t="shared" si="13"/>
        <v>0</v>
      </c>
      <c r="K84" s="80"/>
      <c r="M84" s="15">
        <f>+C84</f>
        <v>0</v>
      </c>
      <c r="N84" s="16">
        <f>+D84+E84</f>
        <v>0</v>
      </c>
      <c r="O84" s="17">
        <f>+F84</f>
        <v>0</v>
      </c>
      <c r="P84" s="18">
        <f>+G84+H84</f>
        <v>0</v>
      </c>
      <c r="Q84" s="21">
        <f>SUM(M84:P84)</f>
        <v>0</v>
      </c>
    </row>
    <row r="85" spans="1:17" ht="12.75">
      <c r="A85" s="5" t="str">
        <f t="shared" si="12"/>
        <v>A3 Résineux à feuillus</v>
      </c>
      <c r="B85" s="5" t="str">
        <f t="shared" si="12"/>
        <v>R_F</v>
      </c>
      <c r="C85" s="15">
        <v>0</v>
      </c>
      <c r="D85" s="16">
        <v>0</v>
      </c>
      <c r="E85" s="16">
        <v>0</v>
      </c>
      <c r="F85" s="17">
        <v>0</v>
      </c>
      <c r="G85" s="18">
        <v>0</v>
      </c>
      <c r="H85" s="18">
        <v>0</v>
      </c>
      <c r="I85" s="19">
        <v>0</v>
      </c>
      <c r="J85" s="47">
        <f t="shared" si="13"/>
        <v>0</v>
      </c>
      <c r="K85" s="80"/>
      <c r="M85" s="15">
        <f>+C85</f>
        <v>0</v>
      </c>
      <c r="N85" s="16">
        <f>+D85+E85</f>
        <v>0</v>
      </c>
      <c r="O85" s="17">
        <f>+F85</f>
        <v>0</v>
      </c>
      <c r="P85" s="18">
        <f>+G85+H85</f>
        <v>0</v>
      </c>
      <c r="Q85" s="21">
        <f>SUM(M85:P85)</f>
        <v>0</v>
      </c>
    </row>
    <row r="86" spans="1:17" ht="12.75">
      <c r="A86" s="5" t="str">
        <f t="shared" si="12"/>
        <v>B1 Peupleraies à résineux</v>
      </c>
      <c r="B86" s="5" t="str">
        <f t="shared" si="12"/>
        <v>PEU_R</v>
      </c>
      <c r="C86" s="33">
        <v>0</v>
      </c>
      <c r="D86" s="16">
        <v>0</v>
      </c>
      <c r="E86" s="16">
        <v>0</v>
      </c>
      <c r="F86" s="17">
        <v>0</v>
      </c>
      <c r="G86" s="18">
        <v>0</v>
      </c>
      <c r="H86" s="18">
        <v>0</v>
      </c>
      <c r="I86" s="19">
        <v>0</v>
      </c>
      <c r="J86" s="47">
        <f t="shared" si="13"/>
        <v>0</v>
      </c>
      <c r="K86" s="80"/>
      <c r="M86" s="15"/>
      <c r="N86" s="16">
        <f>+D86+E86+C86</f>
        <v>0</v>
      </c>
      <c r="O86" s="17">
        <f>+F86</f>
        <v>0</v>
      </c>
      <c r="P86" s="18">
        <f>+G86+H86</f>
        <v>0</v>
      </c>
      <c r="Q86" s="21">
        <f>SUM(M86:P86)</f>
        <v>0</v>
      </c>
    </row>
    <row r="87" spans="1:17" ht="12.75">
      <c r="A87" s="5" t="str">
        <f t="shared" si="12"/>
        <v>B2 Peupleraies</v>
      </c>
      <c r="B87" s="5" t="str">
        <f t="shared" si="12"/>
        <v>PEU</v>
      </c>
      <c r="C87" s="33">
        <v>0</v>
      </c>
      <c r="D87" s="16">
        <v>0</v>
      </c>
      <c r="E87" s="16">
        <v>0</v>
      </c>
      <c r="F87" s="17">
        <v>0</v>
      </c>
      <c r="G87" s="18">
        <v>0</v>
      </c>
      <c r="H87" s="18">
        <v>0</v>
      </c>
      <c r="I87" s="19">
        <v>0</v>
      </c>
      <c r="J87" s="47">
        <f t="shared" si="13"/>
        <v>0</v>
      </c>
      <c r="K87" s="80"/>
      <c r="M87" s="15"/>
      <c r="N87" s="16">
        <f>+D87+E87+C87</f>
        <v>0</v>
      </c>
      <c r="O87" s="17">
        <f>+F87</f>
        <v>0</v>
      </c>
      <c r="P87" s="18">
        <f>+G87+H87</f>
        <v>0</v>
      </c>
      <c r="Q87" s="21">
        <f>SUM(M87:P87)</f>
        <v>0</v>
      </c>
    </row>
    <row r="88" spans="1:17" ht="12.75">
      <c r="A88" s="5">
        <f t="shared" si="12"/>
        <v>0</v>
      </c>
      <c r="B88" s="5">
        <f t="shared" si="12"/>
        <v>0</v>
      </c>
      <c r="C88" s="41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47">
        <f t="shared" si="13"/>
        <v>0</v>
      </c>
      <c r="K88" s="80"/>
      <c r="M88" s="25"/>
      <c r="N88" s="16"/>
      <c r="O88" s="17"/>
      <c r="P88" s="18"/>
      <c r="Q88" s="21"/>
    </row>
    <row r="89" spans="1:17" ht="12.75">
      <c r="A89" s="5">
        <f t="shared" si="12"/>
        <v>0</v>
      </c>
      <c r="B89" s="5">
        <f t="shared" si="12"/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47">
        <f t="shared" si="13"/>
        <v>0</v>
      </c>
      <c r="K89" s="80"/>
      <c r="M89" s="25"/>
      <c r="N89" s="16"/>
      <c r="O89" s="17"/>
      <c r="P89" s="18"/>
      <c r="Q89" s="21"/>
    </row>
    <row r="90" spans="1:17" ht="12.75">
      <c r="A90" s="5">
        <f t="shared" si="12"/>
        <v>0</v>
      </c>
      <c r="B90" s="5">
        <f t="shared" si="12"/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47">
        <f t="shared" si="13"/>
        <v>0</v>
      </c>
      <c r="K90" s="80"/>
      <c r="M90" s="25"/>
      <c r="N90" s="16"/>
      <c r="O90" s="17"/>
      <c r="P90" s="18"/>
      <c r="Q90" s="21"/>
    </row>
    <row r="91" spans="1:17" ht="12.75">
      <c r="A91" s="5">
        <f t="shared" si="12"/>
        <v>0</v>
      </c>
      <c r="B91" s="5">
        <f t="shared" si="12"/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47">
        <f t="shared" si="13"/>
        <v>0</v>
      </c>
      <c r="K91" s="80"/>
      <c r="M91" s="25"/>
      <c r="N91" s="16"/>
      <c r="O91" s="17"/>
      <c r="P91" s="18"/>
      <c r="Q91" s="21"/>
    </row>
    <row r="92" spans="1:17" ht="12.75">
      <c r="A92" s="5">
        <f t="shared" si="12"/>
        <v>0</v>
      </c>
      <c r="B92" s="5">
        <f t="shared" si="12"/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47">
        <f t="shared" si="13"/>
        <v>0</v>
      </c>
      <c r="K92" s="80"/>
      <c r="M92" s="25"/>
      <c r="N92" s="16"/>
      <c r="O92" s="17"/>
      <c r="P92" s="18"/>
      <c r="Q92" s="21"/>
    </row>
    <row r="93" spans="1:17" ht="12.75">
      <c r="A93" s="5">
        <f t="shared" si="12"/>
        <v>0</v>
      </c>
      <c r="B93" s="5">
        <f t="shared" si="12"/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47">
        <f t="shared" si="13"/>
        <v>0</v>
      </c>
      <c r="K93" s="80"/>
      <c r="M93" s="25"/>
      <c r="N93" s="28"/>
      <c r="O93" s="17"/>
      <c r="P93" s="18"/>
      <c r="Q93" s="21"/>
    </row>
    <row r="94" spans="1:17" ht="12.75">
      <c r="A94" s="5">
        <f t="shared" si="12"/>
        <v>0</v>
      </c>
      <c r="B94" s="5">
        <f t="shared" si="12"/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7">
        <f t="shared" si="13"/>
        <v>0</v>
      </c>
      <c r="K94" s="80"/>
      <c r="M94" s="25"/>
      <c r="N94" s="28"/>
      <c r="O94" s="17"/>
      <c r="P94" s="18"/>
      <c r="Q94" s="21"/>
    </row>
    <row r="95" spans="1:17" ht="12.75">
      <c r="A95" s="5">
        <f t="shared" si="12"/>
        <v>0</v>
      </c>
      <c r="B95" s="5">
        <f t="shared" si="12"/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7">
        <f t="shared" si="13"/>
        <v>0</v>
      </c>
      <c r="K95" s="80"/>
      <c r="M95" s="25"/>
      <c r="N95" s="28"/>
      <c r="O95" s="31"/>
      <c r="P95" s="35"/>
      <c r="Q95" s="42"/>
    </row>
    <row r="96" spans="1:17" ht="12.75">
      <c r="A96" s="5">
        <f t="shared" si="12"/>
        <v>0</v>
      </c>
      <c r="B96" s="5">
        <f t="shared" si="12"/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47">
        <f t="shared" si="13"/>
        <v>0</v>
      </c>
      <c r="K96" s="80"/>
      <c r="M96" s="25"/>
      <c r="N96" s="28"/>
      <c r="O96" s="31"/>
      <c r="P96" s="35"/>
      <c r="Q96" s="42"/>
    </row>
    <row r="97" spans="1:17" ht="13.5" thickBot="1">
      <c r="A97" s="43"/>
      <c r="B97" s="44"/>
      <c r="C97" s="45">
        <f aca="true" t="shared" si="14" ref="C97:I97">SUM(C83:C96)</f>
        <v>0</v>
      </c>
      <c r="D97" s="45">
        <f t="shared" si="14"/>
        <v>0</v>
      </c>
      <c r="E97" s="45">
        <f t="shared" si="14"/>
        <v>0</v>
      </c>
      <c r="F97" s="45">
        <f t="shared" si="14"/>
        <v>0</v>
      </c>
      <c r="G97" s="45">
        <f t="shared" si="14"/>
        <v>0</v>
      </c>
      <c r="H97" s="45">
        <f t="shared" si="14"/>
        <v>0</v>
      </c>
      <c r="I97" s="45">
        <f t="shared" si="14"/>
        <v>0</v>
      </c>
      <c r="J97" s="39">
        <f t="shared" si="13"/>
        <v>0</v>
      </c>
      <c r="K97" s="46"/>
      <c r="M97" s="25">
        <f>SUM(M83:M96)</f>
        <v>0</v>
      </c>
      <c r="N97" s="28">
        <f>SUM(N83:N96)</f>
        <v>0</v>
      </c>
      <c r="O97" s="31">
        <f>SUM(O83:O96)</f>
        <v>0</v>
      </c>
      <c r="P97" s="35">
        <f>SUM(P83:P96)</f>
        <v>0</v>
      </c>
      <c r="Q97" s="21">
        <f>SUM(Q83:Q96)</f>
        <v>0</v>
      </c>
    </row>
    <row r="98" spans="1:11" ht="12.75">
      <c r="A98" s="2"/>
      <c r="B98" s="3"/>
      <c r="C98" s="84" t="s">
        <v>57</v>
      </c>
      <c r="D98" s="84"/>
      <c r="E98" s="84"/>
      <c r="F98" s="84"/>
      <c r="G98" s="84"/>
      <c r="H98" s="84"/>
      <c r="I98" s="84"/>
      <c r="J98" s="90" t="s">
        <v>0</v>
      </c>
      <c r="K98" s="91"/>
    </row>
    <row r="99" spans="1:11" ht="12.75" customHeight="1">
      <c r="A99" s="93" t="s">
        <v>1</v>
      </c>
      <c r="B99" s="82" t="s">
        <v>2</v>
      </c>
      <c r="C99" s="83" t="s">
        <v>3</v>
      </c>
      <c r="D99" s="83" t="s">
        <v>4</v>
      </c>
      <c r="E99" s="83" t="s">
        <v>5</v>
      </c>
      <c r="F99" s="83" t="s">
        <v>6</v>
      </c>
      <c r="G99" s="83" t="s">
        <v>7</v>
      </c>
      <c r="H99" s="83" t="s">
        <v>8</v>
      </c>
      <c r="I99" s="83"/>
      <c r="J99" s="82"/>
      <c r="K99" s="92"/>
    </row>
    <row r="100" spans="1:13" ht="12.75">
      <c r="A100" s="93"/>
      <c r="B100" s="82"/>
      <c r="C100" s="83"/>
      <c r="D100" s="83"/>
      <c r="E100" s="83"/>
      <c r="F100" s="83"/>
      <c r="G100" s="83"/>
      <c r="H100" s="83"/>
      <c r="I100" s="83"/>
      <c r="J100" s="82"/>
      <c r="K100" s="92"/>
      <c r="M100" s="4" t="s">
        <v>34</v>
      </c>
    </row>
    <row r="101" spans="1:17" ht="38.25">
      <c r="A101" s="5"/>
      <c r="B101" s="6"/>
      <c r="C101" s="7" t="s">
        <v>11</v>
      </c>
      <c r="D101" s="7" t="s">
        <v>12</v>
      </c>
      <c r="E101" s="7" t="s">
        <v>13</v>
      </c>
      <c r="F101" s="7" t="s">
        <v>14</v>
      </c>
      <c r="G101" s="7" t="s">
        <v>15</v>
      </c>
      <c r="H101" s="7" t="s">
        <v>16</v>
      </c>
      <c r="I101" s="7"/>
      <c r="J101" s="7"/>
      <c r="K101" s="8"/>
      <c r="M101" s="9" t="s">
        <v>17</v>
      </c>
      <c r="N101" s="9" t="s">
        <v>18</v>
      </c>
      <c r="O101" s="9" t="s">
        <v>19</v>
      </c>
      <c r="P101" s="9" t="s">
        <v>20</v>
      </c>
      <c r="Q101" s="9" t="s">
        <v>0</v>
      </c>
    </row>
    <row r="102" spans="1:17" ht="12.75">
      <c r="A102" s="5" t="str">
        <f aca="true" t="shared" si="15" ref="A102:B115">+A83</f>
        <v>A1 Pessières</v>
      </c>
      <c r="B102" s="5" t="str">
        <f t="shared" si="15"/>
        <v>EPX</v>
      </c>
      <c r="C102" s="15">
        <v>0</v>
      </c>
      <c r="D102" s="16">
        <v>0</v>
      </c>
      <c r="E102" s="16">
        <v>0</v>
      </c>
      <c r="F102" s="17">
        <v>0</v>
      </c>
      <c r="G102" s="18">
        <v>0</v>
      </c>
      <c r="H102" s="18">
        <v>0</v>
      </c>
      <c r="I102" s="19">
        <v>0</v>
      </c>
      <c r="J102" s="47">
        <f aca="true" t="shared" si="16" ref="J102:J116">SUM(C102:I102)</f>
        <v>0</v>
      </c>
      <c r="K102" s="79">
        <f>SUM(J102:J115)</f>
        <v>0</v>
      </c>
      <c r="M102" s="15">
        <f>+C102</f>
        <v>0</v>
      </c>
      <c r="N102" s="16">
        <f>+D102+E102</f>
        <v>0</v>
      </c>
      <c r="O102" s="17">
        <f>+F102</f>
        <v>0</v>
      </c>
      <c r="P102" s="18">
        <f>+G102+H102</f>
        <v>0</v>
      </c>
      <c r="Q102" s="21">
        <f>SUM(M102:P102)</f>
        <v>0</v>
      </c>
    </row>
    <row r="103" spans="1:17" ht="12.75">
      <c r="A103" s="5" t="str">
        <f t="shared" si="15"/>
        <v>A2 Pinèdes grises</v>
      </c>
      <c r="B103" s="5" t="str">
        <f t="shared" si="15"/>
        <v>PIG</v>
      </c>
      <c r="C103" s="15">
        <v>0</v>
      </c>
      <c r="D103" s="16">
        <v>0</v>
      </c>
      <c r="E103" s="16">
        <v>0</v>
      </c>
      <c r="F103" s="17">
        <v>0</v>
      </c>
      <c r="G103" s="18">
        <v>0</v>
      </c>
      <c r="H103" s="18">
        <v>0</v>
      </c>
      <c r="I103" s="19">
        <v>0</v>
      </c>
      <c r="J103" s="47">
        <f t="shared" si="16"/>
        <v>0</v>
      </c>
      <c r="K103" s="80"/>
      <c r="M103" s="15">
        <f>+C103</f>
        <v>0</v>
      </c>
      <c r="N103" s="16">
        <f>+D103+E103</f>
        <v>0</v>
      </c>
      <c r="O103" s="17">
        <f>+F103</f>
        <v>0</v>
      </c>
      <c r="P103" s="18">
        <f>+G103+H103</f>
        <v>0</v>
      </c>
      <c r="Q103" s="21">
        <f>SUM(M103:P103)</f>
        <v>0</v>
      </c>
    </row>
    <row r="104" spans="1:17" ht="12.75">
      <c r="A104" s="5" t="str">
        <f t="shared" si="15"/>
        <v>A3 Résineux à feuillus</v>
      </c>
      <c r="B104" s="5" t="str">
        <f t="shared" si="15"/>
        <v>R_F</v>
      </c>
      <c r="C104" s="15">
        <v>0</v>
      </c>
      <c r="D104" s="16">
        <v>0</v>
      </c>
      <c r="E104" s="16">
        <v>0</v>
      </c>
      <c r="F104" s="17">
        <v>0</v>
      </c>
      <c r="G104" s="18">
        <v>0</v>
      </c>
      <c r="H104" s="18">
        <v>0</v>
      </c>
      <c r="I104" s="19">
        <v>0</v>
      </c>
      <c r="J104" s="47">
        <f t="shared" si="16"/>
        <v>0</v>
      </c>
      <c r="K104" s="80"/>
      <c r="M104" s="15">
        <f>+C104</f>
        <v>0</v>
      </c>
      <c r="N104" s="16">
        <f>+D104+E104</f>
        <v>0</v>
      </c>
      <c r="O104" s="17">
        <f>+F104</f>
        <v>0</v>
      </c>
      <c r="P104" s="18">
        <f>+G104+H104</f>
        <v>0</v>
      </c>
      <c r="Q104" s="21">
        <f>SUM(M104:P104)</f>
        <v>0</v>
      </c>
    </row>
    <row r="105" spans="1:17" ht="12.75">
      <c r="A105" s="5" t="str">
        <f t="shared" si="15"/>
        <v>B1 Peupleraies à résineux</v>
      </c>
      <c r="B105" s="5" t="str">
        <f t="shared" si="15"/>
        <v>PEU_R</v>
      </c>
      <c r="C105" s="33">
        <v>0</v>
      </c>
      <c r="D105" s="16">
        <v>0</v>
      </c>
      <c r="E105" s="16">
        <v>0</v>
      </c>
      <c r="F105" s="17">
        <v>0</v>
      </c>
      <c r="G105" s="18">
        <v>0</v>
      </c>
      <c r="H105" s="18">
        <v>0</v>
      </c>
      <c r="I105" s="19">
        <v>0</v>
      </c>
      <c r="J105" s="47">
        <f t="shared" si="16"/>
        <v>0</v>
      </c>
      <c r="K105" s="80"/>
      <c r="M105" s="15"/>
      <c r="N105" s="16">
        <f>+D105+E105+C105</f>
        <v>0</v>
      </c>
      <c r="O105" s="17">
        <f>+F105</f>
        <v>0</v>
      </c>
      <c r="P105" s="18">
        <f>+G105+H105</f>
        <v>0</v>
      </c>
      <c r="Q105" s="21">
        <f>SUM(M105:P105)</f>
        <v>0</v>
      </c>
    </row>
    <row r="106" spans="1:17" ht="12.75">
      <c r="A106" s="5" t="str">
        <f t="shared" si="15"/>
        <v>B2 Peupleraies</v>
      </c>
      <c r="B106" s="5" t="str">
        <f t="shared" si="15"/>
        <v>PEU</v>
      </c>
      <c r="C106" s="33">
        <v>0</v>
      </c>
      <c r="D106" s="16">
        <v>0</v>
      </c>
      <c r="E106" s="16">
        <v>0</v>
      </c>
      <c r="F106" s="17">
        <v>0</v>
      </c>
      <c r="G106" s="18">
        <v>0</v>
      </c>
      <c r="H106" s="18">
        <v>0</v>
      </c>
      <c r="I106" s="19">
        <v>0</v>
      </c>
      <c r="J106" s="47">
        <f t="shared" si="16"/>
        <v>0</v>
      </c>
      <c r="K106" s="80"/>
      <c r="M106" s="15"/>
      <c r="N106" s="16">
        <f>+D106+E106+C106</f>
        <v>0</v>
      </c>
      <c r="O106" s="17">
        <f>+F106</f>
        <v>0</v>
      </c>
      <c r="P106" s="18">
        <f>+G106+H106</f>
        <v>0</v>
      </c>
      <c r="Q106" s="21">
        <f>SUM(M106:P106)</f>
        <v>0</v>
      </c>
    </row>
    <row r="107" spans="1:17" ht="12.75">
      <c r="A107" s="5">
        <f t="shared" si="15"/>
        <v>0</v>
      </c>
      <c r="B107" s="5">
        <f t="shared" si="15"/>
        <v>0</v>
      </c>
      <c r="C107" s="41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47">
        <f t="shared" si="16"/>
        <v>0</v>
      </c>
      <c r="K107" s="80"/>
      <c r="M107" s="25"/>
      <c r="N107" s="16"/>
      <c r="O107" s="17"/>
      <c r="P107" s="18"/>
      <c r="Q107" s="21"/>
    </row>
    <row r="108" spans="1:17" ht="12.75">
      <c r="A108" s="5">
        <f t="shared" si="15"/>
        <v>0</v>
      </c>
      <c r="B108" s="5">
        <f t="shared" si="15"/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47">
        <f t="shared" si="16"/>
        <v>0</v>
      </c>
      <c r="K108" s="80"/>
      <c r="M108" s="25"/>
      <c r="N108" s="16"/>
      <c r="O108" s="17"/>
      <c r="P108" s="18"/>
      <c r="Q108" s="21"/>
    </row>
    <row r="109" spans="1:17" ht="12.75">
      <c r="A109" s="5">
        <f t="shared" si="15"/>
        <v>0</v>
      </c>
      <c r="B109" s="5">
        <f t="shared" si="15"/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47">
        <f t="shared" si="16"/>
        <v>0</v>
      </c>
      <c r="K109" s="80"/>
      <c r="M109" s="25"/>
      <c r="N109" s="16"/>
      <c r="O109" s="17"/>
      <c r="P109" s="18"/>
      <c r="Q109" s="21"/>
    </row>
    <row r="110" spans="1:17" ht="12.75">
      <c r="A110" s="5">
        <f t="shared" si="15"/>
        <v>0</v>
      </c>
      <c r="B110" s="5">
        <f t="shared" si="15"/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47">
        <f t="shared" si="16"/>
        <v>0</v>
      </c>
      <c r="K110" s="80"/>
      <c r="M110" s="25"/>
      <c r="N110" s="16"/>
      <c r="O110" s="17"/>
      <c r="P110" s="18"/>
      <c r="Q110" s="21"/>
    </row>
    <row r="111" spans="1:17" ht="12.75">
      <c r="A111" s="5">
        <f t="shared" si="15"/>
        <v>0</v>
      </c>
      <c r="B111" s="5">
        <f t="shared" si="15"/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47">
        <f t="shared" si="16"/>
        <v>0</v>
      </c>
      <c r="K111" s="80"/>
      <c r="M111" s="25"/>
      <c r="N111" s="16"/>
      <c r="O111" s="17"/>
      <c r="P111" s="18"/>
      <c r="Q111" s="21"/>
    </row>
    <row r="112" spans="1:17" ht="12.75">
      <c r="A112" s="5">
        <f t="shared" si="15"/>
        <v>0</v>
      </c>
      <c r="B112" s="5">
        <f t="shared" si="15"/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47">
        <f t="shared" si="16"/>
        <v>0</v>
      </c>
      <c r="K112" s="80"/>
      <c r="M112" s="25"/>
      <c r="N112" s="28"/>
      <c r="O112" s="17"/>
      <c r="P112" s="18"/>
      <c r="Q112" s="21"/>
    </row>
    <row r="113" spans="1:17" ht="12.75">
      <c r="A113" s="5">
        <f t="shared" si="15"/>
        <v>0</v>
      </c>
      <c r="B113" s="5">
        <f t="shared" si="15"/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47">
        <f t="shared" si="16"/>
        <v>0</v>
      </c>
      <c r="K113" s="80"/>
      <c r="M113" s="25"/>
      <c r="N113" s="28"/>
      <c r="O113" s="17"/>
      <c r="P113" s="18"/>
      <c r="Q113" s="21"/>
    </row>
    <row r="114" spans="1:17" ht="12.75">
      <c r="A114" s="5">
        <f t="shared" si="15"/>
        <v>0</v>
      </c>
      <c r="B114" s="5">
        <f t="shared" si="15"/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47">
        <f t="shared" si="16"/>
        <v>0</v>
      </c>
      <c r="K114" s="80"/>
      <c r="M114" s="25"/>
      <c r="N114" s="28"/>
      <c r="O114" s="31"/>
      <c r="P114" s="35"/>
      <c r="Q114" s="42"/>
    </row>
    <row r="115" spans="1:17" ht="12.75">
      <c r="A115" s="5">
        <f t="shared" si="15"/>
        <v>0</v>
      </c>
      <c r="B115" s="5">
        <f t="shared" si="15"/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47">
        <f t="shared" si="16"/>
        <v>0</v>
      </c>
      <c r="K115" s="80"/>
      <c r="M115" s="25"/>
      <c r="N115" s="28"/>
      <c r="O115" s="31"/>
      <c r="P115" s="35"/>
      <c r="Q115" s="42"/>
    </row>
    <row r="116" spans="1:17" ht="13.5" thickBot="1">
      <c r="A116" s="43"/>
      <c r="B116" s="44"/>
      <c r="C116" s="45">
        <f aca="true" t="shared" si="17" ref="C116:I116">SUM(C102:C115)</f>
        <v>0</v>
      </c>
      <c r="D116" s="45">
        <f t="shared" si="17"/>
        <v>0</v>
      </c>
      <c r="E116" s="45">
        <f t="shared" si="17"/>
        <v>0</v>
      </c>
      <c r="F116" s="45">
        <f t="shared" si="17"/>
        <v>0</v>
      </c>
      <c r="G116" s="45">
        <f t="shared" si="17"/>
        <v>0</v>
      </c>
      <c r="H116" s="45">
        <f t="shared" si="17"/>
        <v>0</v>
      </c>
      <c r="I116" s="45">
        <f t="shared" si="17"/>
        <v>0</v>
      </c>
      <c r="J116" s="39">
        <f t="shared" si="16"/>
        <v>0</v>
      </c>
      <c r="K116" s="46"/>
      <c r="M116" s="25">
        <f>SUM(M102:M115)</f>
        <v>0</v>
      </c>
      <c r="N116" s="28">
        <f>SUM(N102:N115)</f>
        <v>0</v>
      </c>
      <c r="O116" s="31">
        <f>SUM(O102:O115)</f>
        <v>0</v>
      </c>
      <c r="P116" s="35">
        <f>SUM(P102:P115)</f>
        <v>0</v>
      </c>
      <c r="Q116" s="21">
        <f>SUM(Q102:Q115)</f>
        <v>0</v>
      </c>
    </row>
    <row r="117" spans="1:11" ht="12.75">
      <c r="A117" s="2"/>
      <c r="B117" s="3"/>
      <c r="C117" s="94" t="s">
        <v>58</v>
      </c>
      <c r="D117" s="95"/>
      <c r="E117" s="95"/>
      <c r="F117" s="95"/>
      <c r="G117" s="95"/>
      <c r="H117" s="95"/>
      <c r="I117" s="96"/>
      <c r="J117" s="90" t="s">
        <v>0</v>
      </c>
      <c r="K117" s="91"/>
    </row>
    <row r="118" spans="1:11" ht="12.75" customHeight="1">
      <c r="A118" s="93" t="s">
        <v>1</v>
      </c>
      <c r="B118" s="82" t="s">
        <v>2</v>
      </c>
      <c r="C118" s="83" t="s">
        <v>3</v>
      </c>
      <c r="D118" s="83" t="s">
        <v>4</v>
      </c>
      <c r="E118" s="83" t="s">
        <v>5</v>
      </c>
      <c r="F118" s="83" t="s">
        <v>6</v>
      </c>
      <c r="G118" s="83" t="s">
        <v>7</v>
      </c>
      <c r="H118" s="83" t="s">
        <v>8</v>
      </c>
      <c r="I118" s="83"/>
      <c r="J118" s="82"/>
      <c r="K118" s="92"/>
    </row>
    <row r="119" spans="1:13" ht="12.75">
      <c r="A119" s="93"/>
      <c r="B119" s="82"/>
      <c r="C119" s="83"/>
      <c r="D119" s="83"/>
      <c r="E119" s="83"/>
      <c r="F119" s="83"/>
      <c r="G119" s="83"/>
      <c r="H119" s="83"/>
      <c r="I119" s="83"/>
      <c r="J119" s="82"/>
      <c r="K119" s="92"/>
      <c r="M119" s="4" t="s">
        <v>35</v>
      </c>
    </row>
    <row r="120" spans="1:17" ht="38.25">
      <c r="A120" s="5"/>
      <c r="B120" s="6"/>
      <c r="C120" s="7" t="s">
        <v>11</v>
      </c>
      <c r="D120" s="7" t="s">
        <v>12</v>
      </c>
      <c r="E120" s="7" t="s">
        <v>13</v>
      </c>
      <c r="F120" s="7" t="s">
        <v>14</v>
      </c>
      <c r="G120" s="7" t="s">
        <v>15</v>
      </c>
      <c r="H120" s="7" t="s">
        <v>16</v>
      </c>
      <c r="I120" s="7"/>
      <c r="J120" s="7"/>
      <c r="K120" s="8"/>
      <c r="M120" s="9" t="s">
        <v>17</v>
      </c>
      <c r="N120" s="9" t="s">
        <v>18</v>
      </c>
      <c r="O120" s="9" t="s">
        <v>19</v>
      </c>
      <c r="P120" s="9" t="s">
        <v>20</v>
      </c>
      <c r="Q120" s="9" t="s">
        <v>0</v>
      </c>
    </row>
    <row r="121" spans="1:17" ht="12.75">
      <c r="A121" s="5" t="str">
        <f aca="true" t="shared" si="18" ref="A121:B134">+A102</f>
        <v>A1 Pessières</v>
      </c>
      <c r="B121" s="5" t="str">
        <f t="shared" si="18"/>
        <v>EPX</v>
      </c>
      <c r="C121" s="15">
        <v>0</v>
      </c>
      <c r="D121" s="16">
        <v>0</v>
      </c>
      <c r="E121" s="16">
        <v>0</v>
      </c>
      <c r="F121" s="17">
        <v>0</v>
      </c>
      <c r="G121" s="18">
        <v>0</v>
      </c>
      <c r="H121" s="18">
        <v>0</v>
      </c>
      <c r="I121" s="19">
        <v>0</v>
      </c>
      <c r="J121" s="47">
        <f aca="true" t="shared" si="19" ref="J121:J135">SUM(C121:I121)</f>
        <v>0</v>
      </c>
      <c r="K121" s="79">
        <f>SUM(J121:J134)</f>
        <v>0</v>
      </c>
      <c r="M121" s="15">
        <f>+C121</f>
        <v>0</v>
      </c>
      <c r="N121" s="16">
        <f>+D121+E121</f>
        <v>0</v>
      </c>
      <c r="O121" s="17">
        <f>+F121</f>
        <v>0</v>
      </c>
      <c r="P121" s="18">
        <f>+G121+H121</f>
        <v>0</v>
      </c>
      <c r="Q121" s="21">
        <f>SUM(M121:P121)</f>
        <v>0</v>
      </c>
    </row>
    <row r="122" spans="1:17" ht="12.75">
      <c r="A122" s="5" t="str">
        <f t="shared" si="18"/>
        <v>A2 Pinèdes grises</v>
      </c>
      <c r="B122" s="5" t="str">
        <f t="shared" si="18"/>
        <v>PIG</v>
      </c>
      <c r="C122" s="15">
        <v>0</v>
      </c>
      <c r="D122" s="16">
        <v>0</v>
      </c>
      <c r="E122" s="16">
        <v>0</v>
      </c>
      <c r="F122" s="17">
        <v>0</v>
      </c>
      <c r="G122" s="18">
        <v>0</v>
      </c>
      <c r="H122" s="18">
        <v>0</v>
      </c>
      <c r="I122" s="19">
        <v>0</v>
      </c>
      <c r="J122" s="47">
        <f t="shared" si="19"/>
        <v>0</v>
      </c>
      <c r="K122" s="80"/>
      <c r="M122" s="15">
        <f>+C122</f>
        <v>0</v>
      </c>
      <c r="N122" s="16">
        <f>+D122+E122</f>
        <v>0</v>
      </c>
      <c r="O122" s="17">
        <f>+F122</f>
        <v>0</v>
      </c>
      <c r="P122" s="18">
        <f>+G122+H122</f>
        <v>0</v>
      </c>
      <c r="Q122" s="21">
        <f>SUM(M122:P122)</f>
        <v>0</v>
      </c>
    </row>
    <row r="123" spans="1:17" ht="12.75">
      <c r="A123" s="5" t="str">
        <f t="shared" si="18"/>
        <v>A3 Résineux à feuillus</v>
      </c>
      <c r="B123" s="5" t="str">
        <f t="shared" si="18"/>
        <v>R_F</v>
      </c>
      <c r="C123" s="15">
        <v>0</v>
      </c>
      <c r="D123" s="16">
        <v>0</v>
      </c>
      <c r="E123" s="16">
        <v>0</v>
      </c>
      <c r="F123" s="17">
        <v>0</v>
      </c>
      <c r="G123" s="18">
        <v>0</v>
      </c>
      <c r="H123" s="18">
        <v>0</v>
      </c>
      <c r="I123" s="19">
        <v>0</v>
      </c>
      <c r="J123" s="47">
        <f t="shared" si="19"/>
        <v>0</v>
      </c>
      <c r="K123" s="80"/>
      <c r="M123" s="15">
        <f>+C123</f>
        <v>0</v>
      </c>
      <c r="N123" s="16">
        <f>+D123+E123</f>
        <v>0</v>
      </c>
      <c r="O123" s="17">
        <f>+F123</f>
        <v>0</v>
      </c>
      <c r="P123" s="18">
        <f>+G123+H123</f>
        <v>0</v>
      </c>
      <c r="Q123" s="21">
        <f>SUM(M123:P123)</f>
        <v>0</v>
      </c>
    </row>
    <row r="124" spans="1:17" ht="12.75">
      <c r="A124" s="5" t="str">
        <f t="shared" si="18"/>
        <v>B1 Peupleraies à résineux</v>
      </c>
      <c r="B124" s="5" t="str">
        <f t="shared" si="18"/>
        <v>PEU_R</v>
      </c>
      <c r="C124" s="33">
        <v>0</v>
      </c>
      <c r="D124" s="16">
        <v>0</v>
      </c>
      <c r="E124" s="16">
        <v>0</v>
      </c>
      <c r="F124" s="17">
        <v>0</v>
      </c>
      <c r="G124" s="18">
        <v>0</v>
      </c>
      <c r="H124" s="18">
        <v>0</v>
      </c>
      <c r="I124" s="19">
        <v>0</v>
      </c>
      <c r="J124" s="47">
        <f t="shared" si="19"/>
        <v>0</v>
      </c>
      <c r="K124" s="80"/>
      <c r="M124" s="15"/>
      <c r="N124" s="16">
        <f>+D124+E124+C124</f>
        <v>0</v>
      </c>
      <c r="O124" s="17">
        <f>+F124</f>
        <v>0</v>
      </c>
      <c r="P124" s="18">
        <f>+G124+H124</f>
        <v>0</v>
      </c>
      <c r="Q124" s="21">
        <f>SUM(M124:P124)</f>
        <v>0</v>
      </c>
    </row>
    <row r="125" spans="1:17" ht="12.75">
      <c r="A125" s="5" t="str">
        <f t="shared" si="18"/>
        <v>B2 Peupleraies</v>
      </c>
      <c r="B125" s="5" t="str">
        <f t="shared" si="18"/>
        <v>PEU</v>
      </c>
      <c r="C125" s="33">
        <v>0</v>
      </c>
      <c r="D125" s="16">
        <v>0</v>
      </c>
      <c r="E125" s="16">
        <v>0</v>
      </c>
      <c r="F125" s="17">
        <v>0</v>
      </c>
      <c r="G125" s="18">
        <v>0</v>
      </c>
      <c r="H125" s="18">
        <v>0</v>
      </c>
      <c r="I125" s="19">
        <v>0</v>
      </c>
      <c r="J125" s="47">
        <f t="shared" si="19"/>
        <v>0</v>
      </c>
      <c r="K125" s="80"/>
      <c r="M125" s="15"/>
      <c r="N125" s="16">
        <f>+D125+E125+C125</f>
        <v>0</v>
      </c>
      <c r="O125" s="17">
        <f>+F125</f>
        <v>0</v>
      </c>
      <c r="P125" s="18">
        <f>+G125+H125</f>
        <v>0</v>
      </c>
      <c r="Q125" s="21">
        <f>SUM(M125:P125)</f>
        <v>0</v>
      </c>
    </row>
    <row r="126" spans="1:17" ht="12.75">
      <c r="A126" s="5">
        <f t="shared" si="18"/>
        <v>0</v>
      </c>
      <c r="B126" s="5">
        <f t="shared" si="18"/>
        <v>0</v>
      </c>
      <c r="C126" s="41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47">
        <f t="shared" si="19"/>
        <v>0</v>
      </c>
      <c r="K126" s="80"/>
      <c r="M126" s="25"/>
      <c r="N126" s="16"/>
      <c r="O126" s="17"/>
      <c r="P126" s="18"/>
      <c r="Q126" s="21"/>
    </row>
    <row r="127" spans="1:17" ht="12.75">
      <c r="A127" s="5">
        <f t="shared" si="18"/>
        <v>0</v>
      </c>
      <c r="B127" s="5">
        <f t="shared" si="18"/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47">
        <f t="shared" si="19"/>
        <v>0</v>
      </c>
      <c r="K127" s="80"/>
      <c r="M127" s="25"/>
      <c r="N127" s="16"/>
      <c r="O127" s="17"/>
      <c r="P127" s="18"/>
      <c r="Q127" s="21"/>
    </row>
    <row r="128" spans="1:17" ht="12.75">
      <c r="A128" s="5">
        <f t="shared" si="18"/>
        <v>0</v>
      </c>
      <c r="B128" s="5">
        <f t="shared" si="18"/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47">
        <f t="shared" si="19"/>
        <v>0</v>
      </c>
      <c r="K128" s="80"/>
      <c r="M128" s="25"/>
      <c r="N128" s="16"/>
      <c r="O128" s="17"/>
      <c r="P128" s="18"/>
      <c r="Q128" s="21"/>
    </row>
    <row r="129" spans="1:17" ht="12.75">
      <c r="A129" s="5">
        <f t="shared" si="18"/>
        <v>0</v>
      </c>
      <c r="B129" s="5">
        <f t="shared" si="18"/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47">
        <f t="shared" si="19"/>
        <v>0</v>
      </c>
      <c r="K129" s="80"/>
      <c r="M129" s="25"/>
      <c r="N129" s="16"/>
      <c r="O129" s="17"/>
      <c r="P129" s="18"/>
      <c r="Q129" s="21"/>
    </row>
    <row r="130" spans="1:17" ht="12.75">
      <c r="A130" s="5">
        <f t="shared" si="18"/>
        <v>0</v>
      </c>
      <c r="B130" s="5">
        <f t="shared" si="18"/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47">
        <f t="shared" si="19"/>
        <v>0</v>
      </c>
      <c r="K130" s="80"/>
      <c r="M130" s="25"/>
      <c r="N130" s="16"/>
      <c r="O130" s="17"/>
      <c r="P130" s="18"/>
      <c r="Q130" s="21"/>
    </row>
    <row r="131" spans="1:17" ht="12.75">
      <c r="A131" s="5">
        <f t="shared" si="18"/>
        <v>0</v>
      </c>
      <c r="B131" s="5">
        <f t="shared" si="18"/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47">
        <f t="shared" si="19"/>
        <v>0</v>
      </c>
      <c r="K131" s="80"/>
      <c r="M131" s="25"/>
      <c r="N131" s="28"/>
      <c r="O131" s="17"/>
      <c r="P131" s="18"/>
      <c r="Q131" s="21"/>
    </row>
    <row r="132" spans="1:17" ht="12.75">
      <c r="A132" s="5">
        <f t="shared" si="18"/>
        <v>0</v>
      </c>
      <c r="B132" s="5">
        <f t="shared" si="18"/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47">
        <f t="shared" si="19"/>
        <v>0</v>
      </c>
      <c r="K132" s="80"/>
      <c r="M132" s="25"/>
      <c r="N132" s="28"/>
      <c r="O132" s="17"/>
      <c r="P132" s="18"/>
      <c r="Q132" s="21"/>
    </row>
    <row r="133" spans="1:17" ht="12.75">
      <c r="A133" s="5">
        <f t="shared" si="18"/>
        <v>0</v>
      </c>
      <c r="B133" s="5">
        <f t="shared" si="18"/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47">
        <f t="shared" si="19"/>
        <v>0</v>
      </c>
      <c r="K133" s="80"/>
      <c r="M133" s="25"/>
      <c r="N133" s="28"/>
      <c r="O133" s="31"/>
      <c r="P133" s="35"/>
      <c r="Q133" s="42"/>
    </row>
    <row r="134" spans="1:17" ht="12.75">
      <c r="A134" s="5">
        <f t="shared" si="18"/>
        <v>0</v>
      </c>
      <c r="B134" s="5">
        <f t="shared" si="18"/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47">
        <f t="shared" si="19"/>
        <v>0</v>
      </c>
      <c r="K134" s="80"/>
      <c r="M134" s="25"/>
      <c r="N134" s="28"/>
      <c r="O134" s="31"/>
      <c r="P134" s="35"/>
      <c r="Q134" s="42"/>
    </row>
    <row r="135" spans="1:17" ht="13.5" thickBot="1">
      <c r="A135" s="43"/>
      <c r="B135" s="44"/>
      <c r="C135" s="45">
        <f aca="true" t="shared" si="20" ref="C135:I135">SUM(C121:C134)</f>
        <v>0</v>
      </c>
      <c r="D135" s="45">
        <f t="shared" si="20"/>
        <v>0</v>
      </c>
      <c r="E135" s="45">
        <f t="shared" si="20"/>
        <v>0</v>
      </c>
      <c r="F135" s="45">
        <f t="shared" si="20"/>
        <v>0</v>
      </c>
      <c r="G135" s="45">
        <f t="shared" si="20"/>
        <v>0</v>
      </c>
      <c r="H135" s="45">
        <f t="shared" si="20"/>
        <v>0</v>
      </c>
      <c r="I135" s="45">
        <f t="shared" si="20"/>
        <v>0</v>
      </c>
      <c r="J135" s="39">
        <f t="shared" si="19"/>
        <v>0</v>
      </c>
      <c r="K135" s="46"/>
      <c r="M135" s="25">
        <f>SUM(M121:M134)</f>
        <v>0</v>
      </c>
      <c r="N135" s="28">
        <f>SUM(N121:N134)</f>
        <v>0</v>
      </c>
      <c r="O135" s="31">
        <f>SUM(O121:O134)</f>
        <v>0</v>
      </c>
      <c r="P135" s="35">
        <f>SUM(P121:P134)</f>
        <v>0</v>
      </c>
      <c r="Q135" s="21">
        <f>SUM(Q121:Q134)</f>
        <v>0</v>
      </c>
    </row>
    <row r="136" spans="1:11" ht="12.75">
      <c r="A136" s="2"/>
      <c r="B136" s="3"/>
      <c r="C136" s="84" t="s">
        <v>59</v>
      </c>
      <c r="D136" s="84"/>
      <c r="E136" s="84"/>
      <c r="F136" s="84"/>
      <c r="G136" s="84"/>
      <c r="H136" s="84"/>
      <c r="I136" s="84"/>
      <c r="J136" s="90" t="s">
        <v>0</v>
      </c>
      <c r="K136" s="91"/>
    </row>
    <row r="137" spans="1:11" ht="12.75" customHeight="1">
      <c r="A137" s="93" t="s">
        <v>1</v>
      </c>
      <c r="B137" s="82" t="s">
        <v>2</v>
      </c>
      <c r="C137" s="83" t="s">
        <v>3</v>
      </c>
      <c r="D137" s="83" t="s">
        <v>4</v>
      </c>
      <c r="E137" s="83" t="s">
        <v>5</v>
      </c>
      <c r="F137" s="83" t="s">
        <v>6</v>
      </c>
      <c r="G137" s="83" t="s">
        <v>7</v>
      </c>
      <c r="H137" s="83" t="s">
        <v>8</v>
      </c>
      <c r="I137" s="83"/>
      <c r="J137" s="82"/>
      <c r="K137" s="92"/>
    </row>
    <row r="138" spans="1:13" ht="12.75">
      <c r="A138" s="93"/>
      <c r="B138" s="82"/>
      <c r="C138" s="83"/>
      <c r="D138" s="83"/>
      <c r="E138" s="83"/>
      <c r="F138" s="83"/>
      <c r="G138" s="83"/>
      <c r="H138" s="83"/>
      <c r="I138" s="83"/>
      <c r="J138" s="82"/>
      <c r="K138" s="92"/>
      <c r="M138" s="4" t="s">
        <v>36</v>
      </c>
    </row>
    <row r="139" spans="1:17" ht="38.25">
      <c r="A139" s="5"/>
      <c r="B139" s="6"/>
      <c r="C139" s="7" t="s">
        <v>11</v>
      </c>
      <c r="D139" s="7" t="s">
        <v>12</v>
      </c>
      <c r="E139" s="7" t="s">
        <v>13</v>
      </c>
      <c r="F139" s="7" t="s">
        <v>14</v>
      </c>
      <c r="G139" s="7" t="s">
        <v>15</v>
      </c>
      <c r="H139" s="7" t="s">
        <v>16</v>
      </c>
      <c r="I139" s="7"/>
      <c r="J139" s="7"/>
      <c r="K139" s="8"/>
      <c r="M139" s="9" t="s">
        <v>17</v>
      </c>
      <c r="N139" s="9" t="s">
        <v>18</v>
      </c>
      <c r="O139" s="9" t="s">
        <v>19</v>
      </c>
      <c r="P139" s="9" t="s">
        <v>20</v>
      </c>
      <c r="Q139" s="9" t="s">
        <v>0</v>
      </c>
    </row>
    <row r="140" spans="1:17" ht="12.75">
      <c r="A140" s="5" t="str">
        <f aca="true" t="shared" si="21" ref="A140:B153">+A121</f>
        <v>A1 Pessières</v>
      </c>
      <c r="B140" s="5" t="str">
        <f t="shared" si="21"/>
        <v>EPX</v>
      </c>
      <c r="C140" s="15">
        <v>0</v>
      </c>
      <c r="D140" s="16">
        <v>0</v>
      </c>
      <c r="E140" s="16">
        <v>0</v>
      </c>
      <c r="F140" s="17">
        <v>0</v>
      </c>
      <c r="G140" s="18">
        <v>0</v>
      </c>
      <c r="H140" s="18">
        <v>0</v>
      </c>
      <c r="I140" s="19">
        <v>0</v>
      </c>
      <c r="J140" s="47">
        <f aca="true" t="shared" si="22" ref="J140:J154">SUM(C140:I140)</f>
        <v>0</v>
      </c>
      <c r="K140" s="79">
        <f>SUM(J140:J153)</f>
        <v>0</v>
      </c>
      <c r="M140" s="15">
        <f>+C140</f>
        <v>0</v>
      </c>
      <c r="N140" s="16">
        <f>+D140+E140</f>
        <v>0</v>
      </c>
      <c r="O140" s="17">
        <f>+F140</f>
        <v>0</v>
      </c>
      <c r="P140" s="18">
        <f>+G140+H140</f>
        <v>0</v>
      </c>
      <c r="Q140" s="21">
        <f>SUM(M140:P140)</f>
        <v>0</v>
      </c>
    </row>
    <row r="141" spans="1:17" ht="12.75">
      <c r="A141" s="5" t="str">
        <f t="shared" si="21"/>
        <v>A2 Pinèdes grises</v>
      </c>
      <c r="B141" s="5" t="str">
        <f t="shared" si="21"/>
        <v>PIG</v>
      </c>
      <c r="C141" s="15">
        <v>0</v>
      </c>
      <c r="D141" s="16">
        <v>0</v>
      </c>
      <c r="E141" s="16">
        <v>0</v>
      </c>
      <c r="F141" s="17">
        <v>0</v>
      </c>
      <c r="G141" s="18">
        <v>0</v>
      </c>
      <c r="H141" s="18">
        <v>0</v>
      </c>
      <c r="I141" s="19">
        <v>0</v>
      </c>
      <c r="J141" s="47">
        <f t="shared" si="22"/>
        <v>0</v>
      </c>
      <c r="K141" s="80"/>
      <c r="M141" s="15">
        <f>+C141</f>
        <v>0</v>
      </c>
      <c r="N141" s="16">
        <f>+D141+E141</f>
        <v>0</v>
      </c>
      <c r="O141" s="17">
        <f>+F141</f>
        <v>0</v>
      </c>
      <c r="P141" s="18">
        <f>+G141+H141</f>
        <v>0</v>
      </c>
      <c r="Q141" s="21">
        <f>SUM(M141:P141)</f>
        <v>0</v>
      </c>
    </row>
    <row r="142" spans="1:17" ht="12.75">
      <c r="A142" s="5" t="str">
        <f t="shared" si="21"/>
        <v>A3 Résineux à feuillus</v>
      </c>
      <c r="B142" s="5" t="str">
        <f t="shared" si="21"/>
        <v>R_F</v>
      </c>
      <c r="C142" s="15">
        <v>0</v>
      </c>
      <c r="D142" s="16">
        <v>0</v>
      </c>
      <c r="E142" s="16">
        <v>0</v>
      </c>
      <c r="F142" s="17">
        <v>0</v>
      </c>
      <c r="G142" s="18">
        <v>0</v>
      </c>
      <c r="H142" s="18">
        <v>0</v>
      </c>
      <c r="I142" s="19">
        <v>0</v>
      </c>
      <c r="J142" s="47">
        <f t="shared" si="22"/>
        <v>0</v>
      </c>
      <c r="K142" s="80"/>
      <c r="M142" s="15">
        <f>+C142</f>
        <v>0</v>
      </c>
      <c r="N142" s="16">
        <f>+D142+E142</f>
        <v>0</v>
      </c>
      <c r="O142" s="17">
        <f>+F142</f>
        <v>0</v>
      </c>
      <c r="P142" s="18">
        <f>+G142+H142</f>
        <v>0</v>
      </c>
      <c r="Q142" s="21">
        <f>SUM(M142:P142)</f>
        <v>0</v>
      </c>
    </row>
    <row r="143" spans="1:17" ht="12.75">
      <c r="A143" s="5" t="str">
        <f t="shared" si="21"/>
        <v>B1 Peupleraies à résineux</v>
      </c>
      <c r="B143" s="5" t="str">
        <f t="shared" si="21"/>
        <v>PEU_R</v>
      </c>
      <c r="C143" s="33">
        <v>0</v>
      </c>
      <c r="D143" s="16">
        <v>0</v>
      </c>
      <c r="E143" s="16">
        <v>0</v>
      </c>
      <c r="F143" s="17">
        <v>0</v>
      </c>
      <c r="G143" s="18">
        <v>0</v>
      </c>
      <c r="H143" s="18">
        <v>0</v>
      </c>
      <c r="I143" s="19">
        <v>0</v>
      </c>
      <c r="J143" s="47">
        <f t="shared" si="22"/>
        <v>0</v>
      </c>
      <c r="K143" s="80"/>
      <c r="M143" s="15"/>
      <c r="N143" s="16">
        <f>+D143+E143+C143</f>
        <v>0</v>
      </c>
      <c r="O143" s="17">
        <f>+F143</f>
        <v>0</v>
      </c>
      <c r="P143" s="18">
        <f>+G143+H143</f>
        <v>0</v>
      </c>
      <c r="Q143" s="21">
        <f>SUM(M143:P143)</f>
        <v>0</v>
      </c>
    </row>
    <row r="144" spans="1:17" ht="12.75">
      <c r="A144" s="5" t="str">
        <f t="shared" si="21"/>
        <v>B2 Peupleraies</v>
      </c>
      <c r="B144" s="5" t="str">
        <f t="shared" si="21"/>
        <v>PEU</v>
      </c>
      <c r="C144" s="33">
        <v>0</v>
      </c>
      <c r="D144" s="16">
        <v>0</v>
      </c>
      <c r="E144" s="16">
        <v>0</v>
      </c>
      <c r="F144" s="17">
        <v>0</v>
      </c>
      <c r="G144" s="18">
        <v>0</v>
      </c>
      <c r="H144" s="18">
        <v>0</v>
      </c>
      <c r="I144" s="19">
        <v>0</v>
      </c>
      <c r="J144" s="47">
        <f t="shared" si="22"/>
        <v>0</v>
      </c>
      <c r="K144" s="80"/>
      <c r="M144" s="15"/>
      <c r="N144" s="16">
        <f>+D144+E144+C144</f>
        <v>0</v>
      </c>
      <c r="O144" s="17">
        <f>+F144</f>
        <v>0</v>
      </c>
      <c r="P144" s="18">
        <f>+G144+H144</f>
        <v>0</v>
      </c>
      <c r="Q144" s="21">
        <f>SUM(M144:P144)</f>
        <v>0</v>
      </c>
    </row>
    <row r="145" spans="1:17" ht="12.75">
      <c r="A145" s="5">
        <f t="shared" si="21"/>
        <v>0</v>
      </c>
      <c r="B145" s="5">
        <f t="shared" si="21"/>
        <v>0</v>
      </c>
      <c r="C145" s="41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47">
        <f t="shared" si="22"/>
        <v>0</v>
      </c>
      <c r="K145" s="80"/>
      <c r="M145" s="25"/>
      <c r="N145" s="16"/>
      <c r="O145" s="17"/>
      <c r="P145" s="18"/>
      <c r="Q145" s="21"/>
    </row>
    <row r="146" spans="1:17" ht="12.75">
      <c r="A146" s="5">
        <f t="shared" si="21"/>
        <v>0</v>
      </c>
      <c r="B146" s="5">
        <f t="shared" si="21"/>
        <v>0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47">
        <f t="shared" si="22"/>
        <v>0</v>
      </c>
      <c r="K146" s="80"/>
      <c r="M146" s="25"/>
      <c r="N146" s="16"/>
      <c r="O146" s="17"/>
      <c r="P146" s="18"/>
      <c r="Q146" s="21"/>
    </row>
    <row r="147" spans="1:17" ht="12.75">
      <c r="A147" s="5">
        <f t="shared" si="21"/>
        <v>0</v>
      </c>
      <c r="B147" s="5">
        <f t="shared" si="21"/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47">
        <f t="shared" si="22"/>
        <v>0</v>
      </c>
      <c r="K147" s="80"/>
      <c r="M147" s="25"/>
      <c r="N147" s="16"/>
      <c r="O147" s="17"/>
      <c r="P147" s="18"/>
      <c r="Q147" s="21"/>
    </row>
    <row r="148" spans="1:17" ht="12.75">
      <c r="A148" s="5">
        <f t="shared" si="21"/>
        <v>0</v>
      </c>
      <c r="B148" s="5">
        <f t="shared" si="21"/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47">
        <f t="shared" si="22"/>
        <v>0</v>
      </c>
      <c r="K148" s="80"/>
      <c r="M148" s="25"/>
      <c r="N148" s="16"/>
      <c r="O148" s="17"/>
      <c r="P148" s="18"/>
      <c r="Q148" s="21"/>
    </row>
    <row r="149" spans="1:17" ht="12.75">
      <c r="A149" s="5">
        <f t="shared" si="21"/>
        <v>0</v>
      </c>
      <c r="B149" s="5">
        <f t="shared" si="21"/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47">
        <f t="shared" si="22"/>
        <v>0</v>
      </c>
      <c r="K149" s="80"/>
      <c r="M149" s="25"/>
      <c r="N149" s="16"/>
      <c r="O149" s="17"/>
      <c r="P149" s="18"/>
      <c r="Q149" s="21"/>
    </row>
    <row r="150" spans="1:17" ht="12.75">
      <c r="A150" s="5">
        <f t="shared" si="21"/>
        <v>0</v>
      </c>
      <c r="B150" s="5">
        <f t="shared" si="21"/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47">
        <f t="shared" si="22"/>
        <v>0</v>
      </c>
      <c r="K150" s="80"/>
      <c r="M150" s="25"/>
      <c r="N150" s="28"/>
      <c r="O150" s="17"/>
      <c r="P150" s="18"/>
      <c r="Q150" s="21"/>
    </row>
    <row r="151" spans="1:17" ht="12.75">
      <c r="A151" s="5">
        <f t="shared" si="21"/>
        <v>0</v>
      </c>
      <c r="B151" s="5">
        <f t="shared" si="21"/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47">
        <f t="shared" si="22"/>
        <v>0</v>
      </c>
      <c r="K151" s="80"/>
      <c r="M151" s="25"/>
      <c r="N151" s="28"/>
      <c r="O151" s="17"/>
      <c r="P151" s="18"/>
      <c r="Q151" s="21"/>
    </row>
    <row r="152" spans="1:17" ht="12.75">
      <c r="A152" s="5">
        <f t="shared" si="21"/>
        <v>0</v>
      </c>
      <c r="B152" s="5">
        <f t="shared" si="21"/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47">
        <f t="shared" si="22"/>
        <v>0</v>
      </c>
      <c r="K152" s="80"/>
      <c r="M152" s="25"/>
      <c r="N152" s="28"/>
      <c r="O152" s="31"/>
      <c r="P152" s="35"/>
      <c r="Q152" s="42"/>
    </row>
    <row r="153" spans="1:17" ht="12.75">
      <c r="A153" s="5">
        <f t="shared" si="21"/>
        <v>0</v>
      </c>
      <c r="B153" s="5">
        <f t="shared" si="21"/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47">
        <f t="shared" si="22"/>
        <v>0</v>
      </c>
      <c r="K153" s="80"/>
      <c r="M153" s="25"/>
      <c r="N153" s="28"/>
      <c r="O153" s="31"/>
      <c r="P153" s="35"/>
      <c r="Q153" s="42"/>
    </row>
    <row r="154" spans="1:17" ht="13.5" thickBot="1">
      <c r="A154" s="43"/>
      <c r="B154" s="44"/>
      <c r="C154" s="45">
        <f aca="true" t="shared" si="23" ref="C154:I154">SUM(C140:C153)</f>
        <v>0</v>
      </c>
      <c r="D154" s="45">
        <f t="shared" si="23"/>
        <v>0</v>
      </c>
      <c r="E154" s="45">
        <f t="shared" si="23"/>
        <v>0</v>
      </c>
      <c r="F154" s="45">
        <f t="shared" si="23"/>
        <v>0</v>
      </c>
      <c r="G154" s="45">
        <f t="shared" si="23"/>
        <v>0</v>
      </c>
      <c r="H154" s="45">
        <f t="shared" si="23"/>
        <v>0</v>
      </c>
      <c r="I154" s="45">
        <f t="shared" si="23"/>
        <v>0</v>
      </c>
      <c r="J154" s="39">
        <f t="shared" si="22"/>
        <v>0</v>
      </c>
      <c r="K154" s="46"/>
      <c r="M154" s="25">
        <f>SUM(M140:M153)</f>
        <v>0</v>
      </c>
      <c r="N154" s="28">
        <f>SUM(N140:N153)</f>
        <v>0</v>
      </c>
      <c r="O154" s="31">
        <f>SUM(O140:O153)</f>
        <v>0</v>
      </c>
      <c r="P154" s="35">
        <f>SUM(P140:P153)</f>
        <v>0</v>
      </c>
      <c r="Q154" s="21">
        <f>SUM(Q140:Q153)</f>
        <v>0</v>
      </c>
    </row>
    <row r="155" spans="1:11" ht="12.75">
      <c r="A155" s="2"/>
      <c r="B155" s="3"/>
      <c r="C155" s="84" t="s">
        <v>60</v>
      </c>
      <c r="D155" s="84"/>
      <c r="E155" s="84"/>
      <c r="F155" s="84"/>
      <c r="G155" s="84"/>
      <c r="H155" s="84"/>
      <c r="I155" s="84"/>
      <c r="J155" s="90" t="s">
        <v>0</v>
      </c>
      <c r="K155" s="91"/>
    </row>
    <row r="156" spans="1:11" ht="12.75" customHeight="1">
      <c r="A156" s="93" t="s">
        <v>1</v>
      </c>
      <c r="B156" s="82" t="s">
        <v>2</v>
      </c>
      <c r="C156" s="83" t="s">
        <v>3</v>
      </c>
      <c r="D156" s="83" t="s">
        <v>4</v>
      </c>
      <c r="E156" s="83" t="s">
        <v>5</v>
      </c>
      <c r="F156" s="83" t="s">
        <v>6</v>
      </c>
      <c r="G156" s="83" t="s">
        <v>7</v>
      </c>
      <c r="H156" s="83" t="s">
        <v>8</v>
      </c>
      <c r="I156" s="83"/>
      <c r="J156" s="82"/>
      <c r="K156" s="92"/>
    </row>
    <row r="157" spans="1:13" ht="12.75">
      <c r="A157" s="93"/>
      <c r="B157" s="82"/>
      <c r="C157" s="83"/>
      <c r="D157" s="83"/>
      <c r="E157" s="83"/>
      <c r="F157" s="83"/>
      <c r="G157" s="83"/>
      <c r="H157" s="83"/>
      <c r="I157" s="83"/>
      <c r="J157" s="82"/>
      <c r="K157" s="92"/>
      <c r="M157" s="4" t="s">
        <v>37</v>
      </c>
    </row>
    <row r="158" spans="1:17" ht="38.25">
      <c r="A158" s="5"/>
      <c r="B158" s="6"/>
      <c r="C158" s="7" t="s">
        <v>11</v>
      </c>
      <c r="D158" s="7" t="s">
        <v>12</v>
      </c>
      <c r="E158" s="7" t="s">
        <v>13</v>
      </c>
      <c r="F158" s="7" t="s">
        <v>14</v>
      </c>
      <c r="G158" s="7" t="s">
        <v>15</v>
      </c>
      <c r="H158" s="7" t="s">
        <v>16</v>
      </c>
      <c r="I158" s="7"/>
      <c r="J158" s="7"/>
      <c r="K158" s="8"/>
      <c r="M158" s="9" t="s">
        <v>17</v>
      </c>
      <c r="N158" s="9" t="s">
        <v>18</v>
      </c>
      <c r="O158" s="9" t="s">
        <v>19</v>
      </c>
      <c r="P158" s="9" t="s">
        <v>20</v>
      </c>
      <c r="Q158" s="9" t="s">
        <v>0</v>
      </c>
    </row>
    <row r="159" spans="1:17" ht="12.75">
      <c r="A159" s="5" t="str">
        <f aca="true" t="shared" si="24" ref="A159:B172">+A140</f>
        <v>A1 Pessières</v>
      </c>
      <c r="B159" s="5" t="str">
        <f t="shared" si="24"/>
        <v>EPX</v>
      </c>
      <c r="C159" s="15">
        <v>0</v>
      </c>
      <c r="D159" s="16">
        <v>0</v>
      </c>
      <c r="E159" s="16">
        <v>0</v>
      </c>
      <c r="F159" s="17">
        <v>0</v>
      </c>
      <c r="G159" s="18">
        <v>0</v>
      </c>
      <c r="H159" s="18">
        <v>0</v>
      </c>
      <c r="I159" s="19">
        <v>0</v>
      </c>
      <c r="J159" s="47">
        <f aca="true" t="shared" si="25" ref="J159:J173">SUM(C159:I159)</f>
        <v>0</v>
      </c>
      <c r="K159" s="79">
        <f>SUM(J159:J172)</f>
        <v>0</v>
      </c>
      <c r="M159" s="15">
        <f>+C159</f>
        <v>0</v>
      </c>
      <c r="N159" s="16">
        <f>+D159+E159</f>
        <v>0</v>
      </c>
      <c r="O159" s="17">
        <f>+F159</f>
        <v>0</v>
      </c>
      <c r="P159" s="18">
        <f>+G159+H159</f>
        <v>0</v>
      </c>
      <c r="Q159" s="21">
        <f>SUM(M159:P159)</f>
        <v>0</v>
      </c>
    </row>
    <row r="160" spans="1:17" ht="12.75">
      <c r="A160" s="5" t="str">
        <f t="shared" si="24"/>
        <v>A2 Pinèdes grises</v>
      </c>
      <c r="B160" s="5" t="str">
        <f t="shared" si="24"/>
        <v>PIG</v>
      </c>
      <c r="C160" s="15">
        <v>0</v>
      </c>
      <c r="D160" s="16">
        <v>0</v>
      </c>
      <c r="E160" s="16">
        <v>0</v>
      </c>
      <c r="F160" s="17">
        <v>0</v>
      </c>
      <c r="G160" s="18">
        <v>0</v>
      </c>
      <c r="H160" s="18">
        <v>0</v>
      </c>
      <c r="I160" s="19">
        <v>0</v>
      </c>
      <c r="J160" s="47">
        <f t="shared" si="25"/>
        <v>0</v>
      </c>
      <c r="K160" s="80"/>
      <c r="M160" s="15">
        <f>+C160</f>
        <v>0</v>
      </c>
      <c r="N160" s="16">
        <f>+D160+E160</f>
        <v>0</v>
      </c>
      <c r="O160" s="17">
        <f>+F160</f>
        <v>0</v>
      </c>
      <c r="P160" s="18">
        <f>+G160+H160</f>
        <v>0</v>
      </c>
      <c r="Q160" s="21">
        <f>SUM(M160:P160)</f>
        <v>0</v>
      </c>
    </row>
    <row r="161" spans="1:17" ht="12.75">
      <c r="A161" s="5" t="str">
        <f t="shared" si="24"/>
        <v>A3 Résineux à feuillus</v>
      </c>
      <c r="B161" s="5" t="str">
        <f t="shared" si="24"/>
        <v>R_F</v>
      </c>
      <c r="C161" s="15">
        <v>0</v>
      </c>
      <c r="D161" s="16">
        <v>0</v>
      </c>
      <c r="E161" s="16">
        <v>0</v>
      </c>
      <c r="F161" s="17">
        <v>0</v>
      </c>
      <c r="G161" s="18">
        <v>0</v>
      </c>
      <c r="H161" s="18">
        <v>0</v>
      </c>
      <c r="I161" s="19">
        <v>0</v>
      </c>
      <c r="J161" s="47">
        <f t="shared" si="25"/>
        <v>0</v>
      </c>
      <c r="K161" s="80"/>
      <c r="M161" s="15">
        <f>+C161</f>
        <v>0</v>
      </c>
      <c r="N161" s="16">
        <f>+D161+E161</f>
        <v>0</v>
      </c>
      <c r="O161" s="17">
        <f>+F161</f>
        <v>0</v>
      </c>
      <c r="P161" s="18">
        <f>+G161+H161</f>
        <v>0</v>
      </c>
      <c r="Q161" s="21">
        <f>SUM(M161:P161)</f>
        <v>0</v>
      </c>
    </row>
    <row r="162" spans="1:17" ht="12.75">
      <c r="A162" s="5" t="str">
        <f t="shared" si="24"/>
        <v>B1 Peupleraies à résineux</v>
      </c>
      <c r="B162" s="5" t="str">
        <f t="shared" si="24"/>
        <v>PEU_R</v>
      </c>
      <c r="C162" s="33">
        <v>0</v>
      </c>
      <c r="D162" s="16">
        <v>0</v>
      </c>
      <c r="E162" s="16">
        <v>0</v>
      </c>
      <c r="F162" s="17">
        <v>0</v>
      </c>
      <c r="G162" s="18">
        <v>0</v>
      </c>
      <c r="H162" s="18">
        <v>0</v>
      </c>
      <c r="I162" s="19">
        <v>0</v>
      </c>
      <c r="J162" s="47">
        <f t="shared" si="25"/>
        <v>0</v>
      </c>
      <c r="K162" s="80"/>
      <c r="M162" s="15"/>
      <c r="N162" s="16">
        <f>+D162+E162+C162</f>
        <v>0</v>
      </c>
      <c r="O162" s="17">
        <f>+F162</f>
        <v>0</v>
      </c>
      <c r="P162" s="18">
        <f>+G162+H162</f>
        <v>0</v>
      </c>
      <c r="Q162" s="21">
        <f>SUM(M162:P162)</f>
        <v>0</v>
      </c>
    </row>
    <row r="163" spans="1:17" ht="12.75">
      <c r="A163" s="5" t="str">
        <f t="shared" si="24"/>
        <v>B2 Peupleraies</v>
      </c>
      <c r="B163" s="5" t="str">
        <f t="shared" si="24"/>
        <v>PEU</v>
      </c>
      <c r="C163" s="33">
        <v>0</v>
      </c>
      <c r="D163" s="16">
        <v>0</v>
      </c>
      <c r="E163" s="16">
        <v>0</v>
      </c>
      <c r="F163" s="17">
        <v>0</v>
      </c>
      <c r="G163" s="18">
        <v>0</v>
      </c>
      <c r="H163" s="18">
        <v>0</v>
      </c>
      <c r="I163" s="19">
        <v>0</v>
      </c>
      <c r="J163" s="47">
        <f t="shared" si="25"/>
        <v>0</v>
      </c>
      <c r="K163" s="80"/>
      <c r="M163" s="15"/>
      <c r="N163" s="16">
        <f>+D163+E163+C163</f>
        <v>0</v>
      </c>
      <c r="O163" s="17">
        <f>+F163</f>
        <v>0</v>
      </c>
      <c r="P163" s="18">
        <f>+G163+H163</f>
        <v>0</v>
      </c>
      <c r="Q163" s="21">
        <f>SUM(M163:P163)</f>
        <v>0</v>
      </c>
    </row>
    <row r="164" spans="1:17" ht="12.75">
      <c r="A164" s="5">
        <f t="shared" si="24"/>
        <v>0</v>
      </c>
      <c r="B164" s="5">
        <f t="shared" si="24"/>
        <v>0</v>
      </c>
      <c r="C164" s="41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47">
        <f t="shared" si="25"/>
        <v>0</v>
      </c>
      <c r="K164" s="80"/>
      <c r="M164" s="25"/>
      <c r="N164" s="16"/>
      <c r="O164" s="17"/>
      <c r="P164" s="18"/>
      <c r="Q164" s="21"/>
    </row>
    <row r="165" spans="1:17" ht="12.75">
      <c r="A165" s="5">
        <f t="shared" si="24"/>
        <v>0</v>
      </c>
      <c r="B165" s="5">
        <f t="shared" si="24"/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47">
        <f t="shared" si="25"/>
        <v>0</v>
      </c>
      <c r="K165" s="80"/>
      <c r="M165" s="25"/>
      <c r="N165" s="16"/>
      <c r="O165" s="17"/>
      <c r="P165" s="18"/>
      <c r="Q165" s="21"/>
    </row>
    <row r="166" spans="1:17" ht="12.75">
      <c r="A166" s="5">
        <f t="shared" si="24"/>
        <v>0</v>
      </c>
      <c r="B166" s="5">
        <f t="shared" si="24"/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47">
        <f t="shared" si="25"/>
        <v>0</v>
      </c>
      <c r="K166" s="80"/>
      <c r="M166" s="25"/>
      <c r="N166" s="16"/>
      <c r="O166" s="17"/>
      <c r="P166" s="18"/>
      <c r="Q166" s="21"/>
    </row>
    <row r="167" spans="1:17" ht="12.75">
      <c r="A167" s="5">
        <f t="shared" si="24"/>
        <v>0</v>
      </c>
      <c r="B167" s="5">
        <f t="shared" si="24"/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47">
        <f t="shared" si="25"/>
        <v>0</v>
      </c>
      <c r="K167" s="80"/>
      <c r="M167" s="25"/>
      <c r="N167" s="16"/>
      <c r="O167" s="17"/>
      <c r="P167" s="18"/>
      <c r="Q167" s="21"/>
    </row>
    <row r="168" spans="1:17" ht="12.75">
      <c r="A168" s="5">
        <f t="shared" si="24"/>
        <v>0</v>
      </c>
      <c r="B168" s="5">
        <f t="shared" si="24"/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47">
        <f t="shared" si="25"/>
        <v>0</v>
      </c>
      <c r="K168" s="80"/>
      <c r="M168" s="25"/>
      <c r="N168" s="16"/>
      <c r="O168" s="17"/>
      <c r="P168" s="18"/>
      <c r="Q168" s="21"/>
    </row>
    <row r="169" spans="1:17" ht="12.75">
      <c r="A169" s="5">
        <f t="shared" si="24"/>
        <v>0</v>
      </c>
      <c r="B169" s="5">
        <f t="shared" si="24"/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47">
        <f t="shared" si="25"/>
        <v>0</v>
      </c>
      <c r="K169" s="80"/>
      <c r="M169" s="25"/>
      <c r="N169" s="28"/>
      <c r="O169" s="17"/>
      <c r="P169" s="18"/>
      <c r="Q169" s="21"/>
    </row>
    <row r="170" spans="1:17" ht="12.75">
      <c r="A170" s="5">
        <f t="shared" si="24"/>
        <v>0</v>
      </c>
      <c r="B170" s="5">
        <f t="shared" si="24"/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47">
        <f t="shared" si="25"/>
        <v>0</v>
      </c>
      <c r="K170" s="80"/>
      <c r="M170" s="25"/>
      <c r="N170" s="28"/>
      <c r="O170" s="17"/>
      <c r="P170" s="18"/>
      <c r="Q170" s="21"/>
    </row>
    <row r="171" spans="1:17" ht="12.75">
      <c r="A171" s="5">
        <f t="shared" si="24"/>
        <v>0</v>
      </c>
      <c r="B171" s="5">
        <f t="shared" si="24"/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47">
        <f t="shared" si="25"/>
        <v>0</v>
      </c>
      <c r="K171" s="80"/>
      <c r="M171" s="25"/>
      <c r="N171" s="28"/>
      <c r="O171" s="31"/>
      <c r="P171" s="35"/>
      <c r="Q171" s="42"/>
    </row>
    <row r="172" spans="1:17" ht="12.75">
      <c r="A172" s="5">
        <f t="shared" si="24"/>
        <v>0</v>
      </c>
      <c r="B172" s="5">
        <f t="shared" si="24"/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47">
        <f t="shared" si="25"/>
        <v>0</v>
      </c>
      <c r="K172" s="80"/>
      <c r="M172" s="25"/>
      <c r="N172" s="28"/>
      <c r="O172" s="31"/>
      <c r="P172" s="35"/>
      <c r="Q172" s="42"/>
    </row>
    <row r="173" spans="1:17" ht="13.5" thickBot="1">
      <c r="A173" s="43"/>
      <c r="B173" s="44"/>
      <c r="C173" s="45">
        <f aca="true" t="shared" si="26" ref="C173:I173">SUM(C159:C172)</f>
        <v>0</v>
      </c>
      <c r="D173" s="45">
        <f t="shared" si="26"/>
        <v>0</v>
      </c>
      <c r="E173" s="45">
        <f t="shared" si="26"/>
        <v>0</v>
      </c>
      <c r="F173" s="45">
        <f t="shared" si="26"/>
        <v>0</v>
      </c>
      <c r="G173" s="45">
        <f t="shared" si="26"/>
        <v>0</v>
      </c>
      <c r="H173" s="45">
        <f t="shared" si="26"/>
        <v>0</v>
      </c>
      <c r="I173" s="45">
        <f t="shared" si="26"/>
        <v>0</v>
      </c>
      <c r="J173" s="39">
        <f t="shared" si="25"/>
        <v>0</v>
      </c>
      <c r="K173" s="46"/>
      <c r="M173" s="25">
        <f>SUM(M159:M172)</f>
        <v>0</v>
      </c>
      <c r="N173" s="28">
        <f>SUM(N159:N172)</f>
        <v>0</v>
      </c>
      <c r="O173" s="31">
        <f>SUM(O159:O172)</f>
        <v>0</v>
      </c>
      <c r="P173" s="35">
        <f>SUM(P159:P172)</f>
        <v>0</v>
      </c>
      <c r="Q173" s="21">
        <f>SUM(Q159:Q172)</f>
        <v>0</v>
      </c>
    </row>
    <row r="174" spans="1:11" ht="12.75">
      <c r="A174" s="2"/>
      <c r="B174" s="3"/>
      <c r="C174" s="84" t="s">
        <v>61</v>
      </c>
      <c r="D174" s="84"/>
      <c r="E174" s="84"/>
      <c r="F174" s="84"/>
      <c r="G174" s="84"/>
      <c r="H174" s="84"/>
      <c r="I174" s="84"/>
      <c r="J174" s="90" t="s">
        <v>0</v>
      </c>
      <c r="K174" s="91"/>
    </row>
    <row r="175" spans="1:11" ht="12.75" customHeight="1">
      <c r="A175" s="93" t="s">
        <v>1</v>
      </c>
      <c r="B175" s="82" t="s">
        <v>2</v>
      </c>
      <c r="C175" s="83" t="s">
        <v>3</v>
      </c>
      <c r="D175" s="83" t="s">
        <v>4</v>
      </c>
      <c r="E175" s="83" t="s">
        <v>5</v>
      </c>
      <c r="F175" s="83" t="s">
        <v>6</v>
      </c>
      <c r="G175" s="83" t="s">
        <v>7</v>
      </c>
      <c r="H175" s="83" t="s">
        <v>8</v>
      </c>
      <c r="I175" s="83"/>
      <c r="J175" s="82"/>
      <c r="K175" s="92"/>
    </row>
    <row r="176" spans="1:13" ht="12.75">
      <c r="A176" s="93"/>
      <c r="B176" s="82"/>
      <c r="C176" s="83"/>
      <c r="D176" s="83"/>
      <c r="E176" s="83"/>
      <c r="F176" s="83"/>
      <c r="G176" s="83"/>
      <c r="H176" s="83"/>
      <c r="I176" s="83"/>
      <c r="J176" s="82"/>
      <c r="K176" s="92"/>
      <c r="M176" s="4" t="s">
        <v>38</v>
      </c>
    </row>
    <row r="177" spans="1:17" ht="38.25">
      <c r="A177" s="5"/>
      <c r="B177" s="6"/>
      <c r="C177" s="7" t="s">
        <v>11</v>
      </c>
      <c r="D177" s="7" t="s">
        <v>12</v>
      </c>
      <c r="E177" s="7" t="s">
        <v>13</v>
      </c>
      <c r="F177" s="7" t="s">
        <v>14</v>
      </c>
      <c r="G177" s="7" t="s">
        <v>15</v>
      </c>
      <c r="H177" s="7" t="s">
        <v>16</v>
      </c>
      <c r="I177" s="7"/>
      <c r="J177" s="7"/>
      <c r="K177" s="8"/>
      <c r="M177" s="9" t="s">
        <v>17</v>
      </c>
      <c r="N177" s="9" t="s">
        <v>18</v>
      </c>
      <c r="O177" s="9" t="s">
        <v>19</v>
      </c>
      <c r="P177" s="9" t="s">
        <v>20</v>
      </c>
      <c r="Q177" s="9" t="s">
        <v>0</v>
      </c>
    </row>
    <row r="178" spans="1:17" ht="12.75">
      <c r="A178" s="5" t="str">
        <f aca="true" t="shared" si="27" ref="A178:B191">+A159</f>
        <v>A1 Pessières</v>
      </c>
      <c r="B178" s="5" t="str">
        <f t="shared" si="27"/>
        <v>EPX</v>
      </c>
      <c r="C178" s="15">
        <f aca="true" t="shared" si="28" ref="C178:I191">+C159+C140+C121+C102+C83+C64+C45+C26+C7</f>
        <v>0</v>
      </c>
      <c r="D178" s="16">
        <f t="shared" si="28"/>
        <v>0</v>
      </c>
      <c r="E178" s="16">
        <f t="shared" si="28"/>
        <v>0</v>
      </c>
      <c r="F178" s="17">
        <f t="shared" si="28"/>
        <v>40400</v>
      </c>
      <c r="G178" s="18">
        <f t="shared" si="28"/>
        <v>0</v>
      </c>
      <c r="H178" s="18">
        <f t="shared" si="28"/>
        <v>0</v>
      </c>
      <c r="I178" s="19">
        <f t="shared" si="28"/>
        <v>0</v>
      </c>
      <c r="J178" s="47">
        <f aca="true" t="shared" si="29" ref="J178:J192">SUM(C178:I178)</f>
        <v>40400</v>
      </c>
      <c r="K178" s="79">
        <f>SUM(J178:J191)</f>
        <v>56300</v>
      </c>
      <c r="M178" s="15">
        <f>+C178</f>
        <v>0</v>
      </c>
      <c r="N178" s="16">
        <f>+D178+E178</f>
        <v>0</v>
      </c>
      <c r="O178" s="17">
        <f>+F178</f>
        <v>40400</v>
      </c>
      <c r="P178" s="18">
        <f>+G178+H178</f>
        <v>0</v>
      </c>
      <c r="Q178" s="21">
        <f>SUM(M178:P178)</f>
        <v>40400</v>
      </c>
    </row>
    <row r="179" spans="1:17" ht="12.75">
      <c r="A179" s="5" t="str">
        <f t="shared" si="27"/>
        <v>A2 Pinèdes grises</v>
      </c>
      <c r="B179" s="5" t="str">
        <f t="shared" si="27"/>
        <v>PIG</v>
      </c>
      <c r="C179" s="15">
        <f t="shared" si="28"/>
        <v>3700</v>
      </c>
      <c r="D179" s="16">
        <f t="shared" si="28"/>
        <v>400</v>
      </c>
      <c r="E179" s="16">
        <f t="shared" si="28"/>
        <v>0</v>
      </c>
      <c r="F179" s="17">
        <f t="shared" si="28"/>
        <v>11800</v>
      </c>
      <c r="G179" s="18">
        <f t="shared" si="28"/>
        <v>0</v>
      </c>
      <c r="H179" s="18">
        <f t="shared" si="28"/>
        <v>0</v>
      </c>
      <c r="I179" s="19">
        <f t="shared" si="28"/>
        <v>0</v>
      </c>
      <c r="J179" s="47">
        <f t="shared" si="29"/>
        <v>15900</v>
      </c>
      <c r="K179" s="80"/>
      <c r="M179" s="15">
        <f>+C179</f>
        <v>3700</v>
      </c>
      <c r="N179" s="16">
        <f>+D179+E179</f>
        <v>400</v>
      </c>
      <c r="O179" s="17">
        <f>+F179</f>
        <v>11800</v>
      </c>
      <c r="P179" s="18">
        <f>+G179+H179</f>
        <v>0</v>
      </c>
      <c r="Q179" s="21">
        <f>SUM(M179:P179)</f>
        <v>15900</v>
      </c>
    </row>
    <row r="180" spans="1:17" ht="12.75">
      <c r="A180" s="5" t="str">
        <f t="shared" si="27"/>
        <v>A3 Résineux à feuillus</v>
      </c>
      <c r="B180" s="5" t="str">
        <f t="shared" si="27"/>
        <v>R_F</v>
      </c>
      <c r="C180" s="15">
        <f t="shared" si="28"/>
        <v>0</v>
      </c>
      <c r="D180" s="16">
        <f t="shared" si="28"/>
        <v>0</v>
      </c>
      <c r="E180" s="16">
        <f t="shared" si="28"/>
        <v>0</v>
      </c>
      <c r="F180" s="17">
        <f t="shared" si="28"/>
        <v>0</v>
      </c>
      <c r="G180" s="18">
        <f t="shared" si="28"/>
        <v>0</v>
      </c>
      <c r="H180" s="18">
        <f t="shared" si="28"/>
        <v>0</v>
      </c>
      <c r="I180" s="19">
        <f t="shared" si="28"/>
        <v>0</v>
      </c>
      <c r="J180" s="47">
        <f t="shared" si="29"/>
        <v>0</v>
      </c>
      <c r="K180" s="80"/>
      <c r="M180" s="15">
        <f>+C180</f>
        <v>0</v>
      </c>
      <c r="N180" s="16">
        <f>+D180+E180</f>
        <v>0</v>
      </c>
      <c r="O180" s="17">
        <f>+F180</f>
        <v>0</v>
      </c>
      <c r="P180" s="18">
        <f>+G180+H180</f>
        <v>0</v>
      </c>
      <c r="Q180" s="21">
        <f>SUM(M180:P180)</f>
        <v>0</v>
      </c>
    </row>
    <row r="181" spans="1:17" ht="12.75">
      <c r="A181" s="5" t="str">
        <f t="shared" si="27"/>
        <v>B1 Peupleraies à résineux</v>
      </c>
      <c r="B181" s="5" t="str">
        <f t="shared" si="27"/>
        <v>PEU_R</v>
      </c>
      <c r="C181" s="33">
        <f t="shared" si="28"/>
        <v>0</v>
      </c>
      <c r="D181" s="16">
        <f t="shared" si="28"/>
        <v>0</v>
      </c>
      <c r="E181" s="16">
        <f t="shared" si="28"/>
        <v>0</v>
      </c>
      <c r="F181" s="17">
        <f t="shared" si="28"/>
        <v>0</v>
      </c>
      <c r="G181" s="18">
        <f t="shared" si="28"/>
        <v>0</v>
      </c>
      <c r="H181" s="18">
        <f t="shared" si="28"/>
        <v>0</v>
      </c>
      <c r="I181" s="19">
        <f t="shared" si="28"/>
        <v>0</v>
      </c>
      <c r="J181" s="47">
        <f t="shared" si="29"/>
        <v>0</v>
      </c>
      <c r="K181" s="80"/>
      <c r="M181" s="15"/>
      <c r="N181" s="16">
        <f>+D181+E181+C181</f>
        <v>0</v>
      </c>
      <c r="O181" s="17">
        <f>+F181</f>
        <v>0</v>
      </c>
      <c r="P181" s="18">
        <f>+G181+H181</f>
        <v>0</v>
      </c>
      <c r="Q181" s="21">
        <f>SUM(M181:P181)</f>
        <v>0</v>
      </c>
    </row>
    <row r="182" spans="1:17" ht="12.75">
      <c r="A182" s="5" t="str">
        <f t="shared" si="27"/>
        <v>B2 Peupleraies</v>
      </c>
      <c r="B182" s="5" t="str">
        <f t="shared" si="27"/>
        <v>PEU</v>
      </c>
      <c r="C182" s="33">
        <f t="shared" si="28"/>
        <v>0</v>
      </c>
      <c r="D182" s="16">
        <f t="shared" si="28"/>
        <v>0</v>
      </c>
      <c r="E182" s="16">
        <f t="shared" si="28"/>
        <v>0</v>
      </c>
      <c r="F182" s="17">
        <f t="shared" si="28"/>
        <v>0</v>
      </c>
      <c r="G182" s="18">
        <f t="shared" si="28"/>
        <v>0</v>
      </c>
      <c r="H182" s="18">
        <f t="shared" si="28"/>
        <v>0</v>
      </c>
      <c r="I182" s="19">
        <f t="shared" si="28"/>
        <v>0</v>
      </c>
      <c r="J182" s="47">
        <f t="shared" si="29"/>
        <v>0</v>
      </c>
      <c r="K182" s="80"/>
      <c r="M182" s="15"/>
      <c r="N182" s="16">
        <f>+D182+E182+C182</f>
        <v>0</v>
      </c>
      <c r="O182" s="17">
        <f>+F182</f>
        <v>0</v>
      </c>
      <c r="P182" s="18">
        <f>+G182+H182</f>
        <v>0</v>
      </c>
      <c r="Q182" s="21">
        <f>SUM(M182:P182)</f>
        <v>0</v>
      </c>
    </row>
    <row r="183" spans="1:17" ht="12.75">
      <c r="A183" s="5">
        <f t="shared" si="27"/>
        <v>0</v>
      </c>
      <c r="B183" s="5">
        <f t="shared" si="27"/>
        <v>0</v>
      </c>
      <c r="C183" s="41">
        <f t="shared" si="28"/>
        <v>0</v>
      </c>
      <c r="D183" s="19">
        <f t="shared" si="28"/>
        <v>0</v>
      </c>
      <c r="E183" s="19">
        <f t="shared" si="28"/>
        <v>0</v>
      </c>
      <c r="F183" s="19">
        <f t="shared" si="28"/>
        <v>0</v>
      </c>
      <c r="G183" s="19">
        <f t="shared" si="28"/>
        <v>0</v>
      </c>
      <c r="H183" s="19">
        <f t="shared" si="28"/>
        <v>0</v>
      </c>
      <c r="I183" s="19">
        <f t="shared" si="28"/>
        <v>0</v>
      </c>
      <c r="J183" s="47">
        <f t="shared" si="29"/>
        <v>0</v>
      </c>
      <c r="K183" s="80"/>
      <c r="M183" s="25"/>
      <c r="N183" s="16"/>
      <c r="O183" s="17"/>
      <c r="P183" s="18"/>
      <c r="Q183" s="21"/>
    </row>
    <row r="184" spans="1:17" ht="12.75">
      <c r="A184" s="5">
        <f t="shared" si="27"/>
        <v>0</v>
      </c>
      <c r="B184" s="5">
        <f t="shared" si="27"/>
        <v>0</v>
      </c>
      <c r="C184" s="19">
        <f t="shared" si="28"/>
        <v>0</v>
      </c>
      <c r="D184" s="19">
        <f t="shared" si="28"/>
        <v>0</v>
      </c>
      <c r="E184" s="19">
        <f t="shared" si="28"/>
        <v>0</v>
      </c>
      <c r="F184" s="19">
        <f t="shared" si="28"/>
        <v>0</v>
      </c>
      <c r="G184" s="19">
        <f t="shared" si="28"/>
        <v>0</v>
      </c>
      <c r="H184" s="19">
        <f t="shared" si="28"/>
        <v>0</v>
      </c>
      <c r="I184" s="19">
        <f t="shared" si="28"/>
        <v>0</v>
      </c>
      <c r="J184" s="47">
        <f t="shared" si="29"/>
        <v>0</v>
      </c>
      <c r="K184" s="80"/>
      <c r="M184" s="25"/>
      <c r="N184" s="16"/>
      <c r="O184" s="17"/>
      <c r="P184" s="18"/>
      <c r="Q184" s="21"/>
    </row>
    <row r="185" spans="1:17" ht="12.75">
      <c r="A185" s="5">
        <f t="shared" si="27"/>
        <v>0</v>
      </c>
      <c r="B185" s="5">
        <f t="shared" si="27"/>
        <v>0</v>
      </c>
      <c r="C185" s="19">
        <f t="shared" si="28"/>
        <v>0</v>
      </c>
      <c r="D185" s="19">
        <f t="shared" si="28"/>
        <v>0</v>
      </c>
      <c r="E185" s="19">
        <f t="shared" si="28"/>
        <v>0</v>
      </c>
      <c r="F185" s="19">
        <f t="shared" si="28"/>
        <v>0</v>
      </c>
      <c r="G185" s="19">
        <f t="shared" si="28"/>
        <v>0</v>
      </c>
      <c r="H185" s="19">
        <f t="shared" si="28"/>
        <v>0</v>
      </c>
      <c r="I185" s="19">
        <f t="shared" si="28"/>
        <v>0</v>
      </c>
      <c r="J185" s="47">
        <f t="shared" si="29"/>
        <v>0</v>
      </c>
      <c r="K185" s="80"/>
      <c r="M185" s="25"/>
      <c r="N185" s="16"/>
      <c r="O185" s="17"/>
      <c r="P185" s="18"/>
      <c r="Q185" s="21"/>
    </row>
    <row r="186" spans="1:17" ht="12.75">
      <c r="A186" s="5">
        <f t="shared" si="27"/>
        <v>0</v>
      </c>
      <c r="B186" s="5">
        <f t="shared" si="27"/>
        <v>0</v>
      </c>
      <c r="C186" s="19">
        <f t="shared" si="28"/>
        <v>0</v>
      </c>
      <c r="D186" s="19">
        <f t="shared" si="28"/>
        <v>0</v>
      </c>
      <c r="E186" s="19">
        <f t="shared" si="28"/>
        <v>0</v>
      </c>
      <c r="F186" s="19">
        <f t="shared" si="28"/>
        <v>0</v>
      </c>
      <c r="G186" s="19">
        <f t="shared" si="28"/>
        <v>0</v>
      </c>
      <c r="H186" s="19">
        <f t="shared" si="28"/>
        <v>0</v>
      </c>
      <c r="I186" s="19">
        <f t="shared" si="28"/>
        <v>0</v>
      </c>
      <c r="J186" s="47">
        <f t="shared" si="29"/>
        <v>0</v>
      </c>
      <c r="K186" s="80"/>
      <c r="M186" s="25"/>
      <c r="N186" s="16"/>
      <c r="O186" s="17"/>
      <c r="P186" s="18"/>
      <c r="Q186" s="21"/>
    </row>
    <row r="187" spans="1:17" ht="12.75">
      <c r="A187" s="5">
        <f t="shared" si="27"/>
        <v>0</v>
      </c>
      <c r="B187" s="5">
        <f t="shared" si="27"/>
        <v>0</v>
      </c>
      <c r="C187" s="19">
        <f t="shared" si="28"/>
        <v>0</v>
      </c>
      <c r="D187" s="19">
        <f t="shared" si="28"/>
        <v>0</v>
      </c>
      <c r="E187" s="19">
        <f t="shared" si="28"/>
        <v>0</v>
      </c>
      <c r="F187" s="19">
        <f t="shared" si="28"/>
        <v>0</v>
      </c>
      <c r="G187" s="19">
        <f t="shared" si="28"/>
        <v>0</v>
      </c>
      <c r="H187" s="19">
        <f t="shared" si="28"/>
        <v>0</v>
      </c>
      <c r="I187" s="19">
        <f t="shared" si="28"/>
        <v>0</v>
      </c>
      <c r="J187" s="47">
        <f t="shared" si="29"/>
        <v>0</v>
      </c>
      <c r="K187" s="80"/>
      <c r="M187" s="25"/>
      <c r="N187" s="16"/>
      <c r="O187" s="17"/>
      <c r="P187" s="18"/>
      <c r="Q187" s="21"/>
    </row>
    <row r="188" spans="1:17" ht="12.75">
      <c r="A188" s="5">
        <f t="shared" si="27"/>
        <v>0</v>
      </c>
      <c r="B188" s="5">
        <f t="shared" si="27"/>
        <v>0</v>
      </c>
      <c r="C188" s="19">
        <f t="shared" si="28"/>
        <v>0</v>
      </c>
      <c r="D188" s="19">
        <f t="shared" si="28"/>
        <v>0</v>
      </c>
      <c r="E188" s="19">
        <f t="shared" si="28"/>
        <v>0</v>
      </c>
      <c r="F188" s="19">
        <f t="shared" si="28"/>
        <v>0</v>
      </c>
      <c r="G188" s="19">
        <f t="shared" si="28"/>
        <v>0</v>
      </c>
      <c r="H188" s="19">
        <f t="shared" si="28"/>
        <v>0</v>
      </c>
      <c r="I188" s="19">
        <f t="shared" si="28"/>
        <v>0</v>
      </c>
      <c r="J188" s="47">
        <f t="shared" si="29"/>
        <v>0</v>
      </c>
      <c r="K188" s="80"/>
      <c r="M188" s="25"/>
      <c r="N188" s="28"/>
      <c r="O188" s="17"/>
      <c r="P188" s="18"/>
      <c r="Q188" s="21"/>
    </row>
    <row r="189" spans="1:17" ht="12.75">
      <c r="A189" s="5">
        <f t="shared" si="27"/>
        <v>0</v>
      </c>
      <c r="B189" s="5">
        <f t="shared" si="27"/>
        <v>0</v>
      </c>
      <c r="C189" s="19">
        <f t="shared" si="28"/>
        <v>0</v>
      </c>
      <c r="D189" s="19">
        <f t="shared" si="28"/>
        <v>0</v>
      </c>
      <c r="E189" s="19">
        <f t="shared" si="28"/>
        <v>0</v>
      </c>
      <c r="F189" s="19">
        <f t="shared" si="28"/>
        <v>0</v>
      </c>
      <c r="G189" s="19">
        <f t="shared" si="28"/>
        <v>0</v>
      </c>
      <c r="H189" s="19">
        <f t="shared" si="28"/>
        <v>0</v>
      </c>
      <c r="I189" s="19">
        <f t="shared" si="28"/>
        <v>0</v>
      </c>
      <c r="J189" s="47">
        <f t="shared" si="29"/>
        <v>0</v>
      </c>
      <c r="K189" s="80"/>
      <c r="M189" s="25"/>
      <c r="N189" s="28"/>
      <c r="O189" s="17"/>
      <c r="P189" s="18"/>
      <c r="Q189" s="21"/>
    </row>
    <row r="190" spans="1:17" ht="12.75">
      <c r="A190" s="5">
        <f t="shared" si="27"/>
        <v>0</v>
      </c>
      <c r="B190" s="5">
        <f t="shared" si="27"/>
        <v>0</v>
      </c>
      <c r="C190" s="19">
        <f t="shared" si="28"/>
        <v>0</v>
      </c>
      <c r="D190" s="19">
        <f t="shared" si="28"/>
        <v>0</v>
      </c>
      <c r="E190" s="19">
        <f t="shared" si="28"/>
        <v>0</v>
      </c>
      <c r="F190" s="19">
        <f t="shared" si="28"/>
        <v>0</v>
      </c>
      <c r="G190" s="19">
        <f t="shared" si="28"/>
        <v>0</v>
      </c>
      <c r="H190" s="19">
        <f t="shared" si="28"/>
        <v>0</v>
      </c>
      <c r="I190" s="19">
        <f t="shared" si="28"/>
        <v>0</v>
      </c>
      <c r="J190" s="47">
        <f t="shared" si="29"/>
        <v>0</v>
      </c>
      <c r="K190" s="80"/>
      <c r="M190" s="25"/>
      <c r="N190" s="28"/>
      <c r="O190" s="31"/>
      <c r="P190" s="35"/>
      <c r="Q190" s="42"/>
    </row>
    <row r="191" spans="1:17" ht="12.75">
      <c r="A191" s="5">
        <f t="shared" si="27"/>
        <v>0</v>
      </c>
      <c r="B191" s="5">
        <f t="shared" si="27"/>
        <v>0</v>
      </c>
      <c r="C191" s="19">
        <f t="shared" si="28"/>
        <v>0</v>
      </c>
      <c r="D191" s="19">
        <f t="shared" si="28"/>
        <v>0</v>
      </c>
      <c r="E191" s="19">
        <f t="shared" si="28"/>
        <v>0</v>
      </c>
      <c r="F191" s="19">
        <f t="shared" si="28"/>
        <v>0</v>
      </c>
      <c r="G191" s="19">
        <f t="shared" si="28"/>
        <v>0</v>
      </c>
      <c r="H191" s="19">
        <f t="shared" si="28"/>
        <v>0</v>
      </c>
      <c r="I191" s="19">
        <f t="shared" si="28"/>
        <v>0</v>
      </c>
      <c r="J191" s="47">
        <f t="shared" si="29"/>
        <v>0</v>
      </c>
      <c r="K191" s="80"/>
      <c r="M191" s="25"/>
      <c r="N191" s="28"/>
      <c r="O191" s="31"/>
      <c r="P191" s="35"/>
      <c r="Q191" s="42"/>
    </row>
    <row r="192" spans="1:17" ht="13.5" thickBot="1">
      <c r="A192" s="43"/>
      <c r="B192" s="44"/>
      <c r="C192" s="45">
        <f aca="true" t="shared" si="30" ref="C192:I192">SUM(C178:C191)</f>
        <v>3700</v>
      </c>
      <c r="D192" s="45">
        <f t="shared" si="30"/>
        <v>400</v>
      </c>
      <c r="E192" s="45">
        <f t="shared" si="30"/>
        <v>0</v>
      </c>
      <c r="F192" s="45">
        <f t="shared" si="30"/>
        <v>52200</v>
      </c>
      <c r="G192" s="45">
        <f t="shared" si="30"/>
        <v>0</v>
      </c>
      <c r="H192" s="45">
        <f t="shared" si="30"/>
        <v>0</v>
      </c>
      <c r="I192" s="45">
        <f t="shared" si="30"/>
        <v>0</v>
      </c>
      <c r="J192" s="39">
        <f t="shared" si="29"/>
        <v>56300</v>
      </c>
      <c r="K192" s="46"/>
      <c r="M192" s="25">
        <f>SUM(M178:M191)</f>
        <v>3700</v>
      </c>
      <c r="N192" s="28">
        <f>SUM(N178:N191)</f>
        <v>400</v>
      </c>
      <c r="O192" s="31">
        <f>SUM(O178:O191)</f>
        <v>52200</v>
      </c>
      <c r="P192" s="35">
        <f>SUM(P178:P191)</f>
        <v>0</v>
      </c>
      <c r="Q192" s="21">
        <f>SUM(Q178:Q191)</f>
        <v>56300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gueli1</cp:lastModifiedBy>
  <dcterms:created xsi:type="dcterms:W3CDTF">2014-09-08T20:20:58Z</dcterms:created>
  <dcterms:modified xsi:type="dcterms:W3CDTF">2014-10-07T13:01:01Z</dcterms:modified>
  <cp:category/>
  <cp:version/>
  <cp:contentType/>
  <cp:contentStatus/>
</cp:coreProperties>
</file>